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pch\Downloads\"/>
    </mc:Choice>
  </mc:AlternateContent>
  <xr:revisionPtr revIDLastSave="0" documentId="8_{3BC880D0-EFED-4D82-8FFE-8E7FB115342C}" xr6:coauthVersionLast="47" xr6:coauthVersionMax="47" xr10:uidLastSave="{00000000-0000-0000-0000-000000000000}"/>
  <bookViews>
    <workbookView xWindow="-108" yWindow="-108" windowWidth="23256" windowHeight="12456" tabRatio="862" firstSheet="1" activeTab="11" xr2:uid="{00000000-000D-0000-FFFF-FFFF00000000}"/>
  </bookViews>
  <sheets>
    <sheet name="2023 Museum Visitors" sheetId="12" r:id="rId1"/>
    <sheet name="January - List of Visitors" sheetId="2" r:id="rId2"/>
    <sheet name="February" sheetId="3" r:id="rId3"/>
    <sheet name="March" sheetId="5" r:id="rId4"/>
    <sheet name="April" sheetId="6" r:id="rId5"/>
    <sheet name="May" sheetId="7" r:id="rId6"/>
    <sheet name="June" sheetId="8" r:id="rId7"/>
    <sheet name="July" sheetId="9" r:id="rId8"/>
    <sheet name="August" sheetId="10" r:id="rId9"/>
    <sheet name="September" sheetId="13" r:id="rId10"/>
    <sheet name="October" sheetId="14" r:id="rId11"/>
    <sheet name="November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5" l="1"/>
  <c r="C10" i="15"/>
  <c r="C24" i="15"/>
  <c r="C21" i="15"/>
  <c r="K8" i="15"/>
  <c r="H8" i="15"/>
  <c r="C4" i="15"/>
  <c r="C4" i="14"/>
  <c r="C26" i="14"/>
  <c r="C23" i="14"/>
  <c r="C20" i="14"/>
  <c r="C12" i="14"/>
  <c r="K8" i="14"/>
  <c r="H8" i="14"/>
  <c r="C23" i="13"/>
  <c r="C20" i="13"/>
  <c r="C16" i="13"/>
  <c r="C9" i="13"/>
  <c r="K8" i="13"/>
  <c r="H8" i="13"/>
  <c r="C4" i="13"/>
  <c r="K8" i="10"/>
  <c r="H8" i="10"/>
  <c r="K8" i="9"/>
  <c r="H8" i="9"/>
  <c r="K8" i="8"/>
  <c r="H8" i="8"/>
  <c r="K8" i="7"/>
  <c r="H8" i="7"/>
  <c r="K8" i="6"/>
  <c r="H8" i="6"/>
  <c r="K8" i="5"/>
  <c r="H8" i="5"/>
  <c r="J8" i="3"/>
  <c r="G8" i="3"/>
  <c r="K8" i="2"/>
  <c r="H8" i="2"/>
  <c r="F15" i="12"/>
  <c r="C27" i="6"/>
  <c r="C24" i="3"/>
  <c r="C22" i="10"/>
  <c r="C15" i="12"/>
  <c r="N5" i="12"/>
  <c r="N6" i="12"/>
  <c r="N7" i="12"/>
  <c r="N8" i="12"/>
  <c r="N9" i="12"/>
  <c r="N10" i="12"/>
  <c r="N11" i="12"/>
  <c r="N12" i="12"/>
  <c r="N13" i="12"/>
  <c r="N4" i="12"/>
  <c r="C31" i="15" l="1"/>
  <c r="C29" i="14"/>
  <c r="C26" i="13"/>
  <c r="N15" i="12"/>
  <c r="M15" i="12"/>
  <c r="L15" i="12"/>
  <c r="K15" i="12"/>
  <c r="J15" i="12"/>
  <c r="I15" i="12"/>
  <c r="H15" i="12"/>
  <c r="G15" i="12"/>
  <c r="E15" i="12"/>
  <c r="D15" i="12"/>
  <c r="B15" i="12"/>
  <c r="C36" i="10"/>
  <c r="C29" i="10"/>
  <c r="C12" i="10"/>
  <c r="C4" i="10"/>
  <c r="C30" i="9"/>
  <c r="C19" i="9"/>
  <c r="C9" i="9"/>
  <c r="C4" i="9"/>
  <c r="C38" i="8"/>
  <c r="C33" i="8"/>
  <c r="C29" i="8"/>
  <c r="C23" i="8"/>
  <c r="C13" i="8"/>
  <c r="C4" i="8"/>
  <c r="C33" i="7"/>
  <c r="C26" i="7"/>
  <c r="C22" i="7"/>
  <c r="C16" i="7"/>
  <c r="C10" i="7"/>
  <c r="C4" i="7"/>
  <c r="C22" i="6"/>
  <c r="C30" i="6" s="1"/>
  <c r="C13" i="6"/>
  <c r="C4" i="6"/>
  <c r="C44" i="5"/>
  <c r="C47" i="5" s="1"/>
  <c r="C41" i="5"/>
  <c r="C38" i="5"/>
  <c r="C29" i="5"/>
  <c r="C16" i="5"/>
  <c r="C4" i="5"/>
  <c r="C54" i="2"/>
  <c r="C46" i="2"/>
  <c r="C43" i="2"/>
  <c r="C24" i="2"/>
  <c r="C19" i="2"/>
  <c r="C10" i="2"/>
  <c r="C4" i="2"/>
  <c r="C39" i="10" l="1"/>
  <c r="C37" i="7"/>
  <c r="C33" i="9"/>
  <c r="C41" i="8"/>
  <c r="C57" i="2"/>
  <c r="C45" i="3"/>
  <c r="C41" i="3"/>
  <c r="C36" i="3"/>
  <c r="C14" i="3"/>
  <c r="C4" i="3"/>
  <c r="C48" i="3" l="1"/>
</calcChain>
</file>

<file path=xl/sharedStrings.xml><?xml version="1.0" encoding="utf-8"?>
<sst xmlns="http://schemas.openxmlformats.org/spreadsheetml/2006/main" count="503" uniqueCount="248">
  <si>
    <t>Academe</t>
  </si>
  <si>
    <t>Walk-in Clients</t>
  </si>
  <si>
    <t>NGOs/CSOs</t>
  </si>
  <si>
    <t>LGUs</t>
  </si>
  <si>
    <t>Media Outlet</t>
  </si>
  <si>
    <t>Medical Institute</t>
  </si>
  <si>
    <t>Museum Visitors for January 2023</t>
  </si>
  <si>
    <t>Datu Siang National High School</t>
  </si>
  <si>
    <t>University of Mindanao</t>
  </si>
  <si>
    <t>TMI</t>
  </si>
  <si>
    <t>Cotabato State University</t>
  </si>
  <si>
    <t>Agencies/Offices</t>
  </si>
  <si>
    <t>BSC-BARMM</t>
  </si>
  <si>
    <t>BYC-BARMM</t>
  </si>
  <si>
    <t>MTIT-BARMM</t>
  </si>
  <si>
    <t>pBTA-BARMM</t>
  </si>
  <si>
    <t>OWWA</t>
  </si>
  <si>
    <t>MBHTE-BARMM</t>
  </si>
  <si>
    <t>MAFAR-BARMM</t>
  </si>
  <si>
    <t>ABS-CBN</t>
  </si>
  <si>
    <t>PTV</t>
  </si>
  <si>
    <t>MINDA NEWS</t>
  </si>
  <si>
    <t>UNICEF</t>
  </si>
  <si>
    <t>KaTiKa</t>
  </si>
  <si>
    <t>YLO</t>
  </si>
  <si>
    <t>CYVH</t>
  </si>
  <si>
    <t>LK</t>
  </si>
  <si>
    <t>VSDFI</t>
  </si>
  <si>
    <t>SPARC</t>
  </si>
  <si>
    <t>SAF</t>
  </si>
  <si>
    <t>CCF</t>
  </si>
  <si>
    <t>IFI</t>
  </si>
  <si>
    <t>ABATC</t>
  </si>
  <si>
    <t>MYPA</t>
  </si>
  <si>
    <t>TAU-SPARTAN</t>
  </si>
  <si>
    <t>Child Fund Phils.</t>
  </si>
  <si>
    <t>HWPL</t>
  </si>
  <si>
    <t>CSNDO-Lamitan</t>
  </si>
  <si>
    <t>AESA</t>
  </si>
  <si>
    <t>MMC Doctors Hospital</t>
  </si>
  <si>
    <t>Sulu Provincial Office</t>
  </si>
  <si>
    <t>Tawi-Tawi Provincial Office</t>
  </si>
  <si>
    <t>Lamitan, Basilan</t>
  </si>
  <si>
    <t>Marawi City, LDS</t>
  </si>
  <si>
    <t>Tamparan, LDS</t>
  </si>
  <si>
    <t>Others</t>
  </si>
  <si>
    <t>TOTAL</t>
  </si>
  <si>
    <t>Museum Visitors for February 2023</t>
  </si>
  <si>
    <t>ARMM Regional Science High School</t>
  </si>
  <si>
    <t>Hiroshima University</t>
  </si>
  <si>
    <t>MSU-MARAWI</t>
  </si>
  <si>
    <t>Bukidnon State University</t>
  </si>
  <si>
    <t>Notre Dame University</t>
  </si>
  <si>
    <t>USM</t>
  </si>
  <si>
    <t>AMA Computer College</t>
  </si>
  <si>
    <t>OCM-BARMM</t>
  </si>
  <si>
    <t>Bangsamoro Regional Library-BARMM</t>
  </si>
  <si>
    <t>BTA-BARMM</t>
  </si>
  <si>
    <t>BIO-BARMM</t>
  </si>
  <si>
    <t>MPW-Maguindanao</t>
  </si>
  <si>
    <t>MILG-BARMM</t>
  </si>
  <si>
    <t>USEF</t>
  </si>
  <si>
    <t>FES</t>
  </si>
  <si>
    <t>BIAF</t>
  </si>
  <si>
    <t>G-WATCH Philippines</t>
  </si>
  <si>
    <t>GIGA</t>
  </si>
  <si>
    <t>TTG</t>
  </si>
  <si>
    <t>Tourist</t>
  </si>
  <si>
    <t>Foreign</t>
  </si>
  <si>
    <t>Daily Tribune</t>
  </si>
  <si>
    <t>Wazzur PH</t>
  </si>
  <si>
    <t>Philippine Daily Inquirer</t>
  </si>
  <si>
    <t>LGU</t>
  </si>
  <si>
    <t>Lupon Council of Davao Oriental</t>
  </si>
  <si>
    <t>Datu Odin Sinsuat Municipality</t>
  </si>
  <si>
    <t xml:space="preserve">Academe        </t>
  </si>
  <si>
    <t xml:space="preserve">Walk-in Clients        </t>
  </si>
  <si>
    <t xml:space="preserve">NGOs/CSOs        </t>
  </si>
  <si>
    <t xml:space="preserve">LGUs     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</si>
  <si>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</si>
  <si>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</si>
  <si>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</si>
  <si>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</si>
  <si>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</si>
  <si>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</si>
  <si>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</si>
  <si>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</si>
  <si>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</si>
  <si>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</si>
  <si>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</si>
  <si>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</si>
  <si>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Museum Visitors for March 2023</t>
  </si>
  <si>
    <t>MSU-Marawi</t>
  </si>
  <si>
    <t>STI-Cotabato</t>
  </si>
  <si>
    <t>MSU-Maguindanao</t>
  </si>
  <si>
    <t>COLAND</t>
  </si>
  <si>
    <t>NDVNHS</t>
  </si>
  <si>
    <t>SKIA</t>
  </si>
  <si>
    <t>ZSCMST</t>
  </si>
  <si>
    <t>Parang National High School</t>
  </si>
  <si>
    <t>MOLE-BARMM</t>
  </si>
  <si>
    <t>BFP-BARMM</t>
  </si>
  <si>
    <t>AMBAG-BARMM</t>
  </si>
  <si>
    <t>Museo Kordileyera-Baguio</t>
  </si>
  <si>
    <t>Non-Violent Peace force</t>
  </si>
  <si>
    <t>Al-Huffaz Foundation</t>
  </si>
  <si>
    <t>IDB</t>
  </si>
  <si>
    <t>TRT</t>
  </si>
  <si>
    <t>Forum ZFD</t>
  </si>
  <si>
    <t>SALAM Advocacy</t>
  </si>
  <si>
    <t>Foreigner</t>
  </si>
  <si>
    <t>Business Establishment</t>
  </si>
  <si>
    <t>Al-Nor Hotel</t>
  </si>
  <si>
    <t>Private Sectors</t>
  </si>
  <si>
    <t>Medical Institutes</t>
  </si>
  <si>
    <t xml:space="preserve">Media Outlets  </t>
  </si>
  <si>
    <t>Museum Visitors for April 2023</t>
  </si>
  <si>
    <t>Miriam College</t>
  </si>
  <si>
    <t>DLSU</t>
  </si>
  <si>
    <t>Catanduanes State University</t>
  </si>
  <si>
    <t>Amos Educare Institute</t>
  </si>
  <si>
    <t>DILG National</t>
  </si>
  <si>
    <t>MPW-BARMM</t>
  </si>
  <si>
    <t>National Anti-Poverty Commission</t>
  </si>
  <si>
    <t>ISS-BARMM</t>
  </si>
  <si>
    <t>The Moropreneur Inc.</t>
  </si>
  <si>
    <t>DGME</t>
  </si>
  <si>
    <t>MISA Inc.</t>
  </si>
  <si>
    <t>Museum Visitors for May 2023</t>
  </si>
  <si>
    <t>Amos Educare Institute Inc.</t>
  </si>
  <si>
    <t>Cotabato City National High School (Main)</t>
  </si>
  <si>
    <t>GIZ-CPS</t>
  </si>
  <si>
    <t>World Vision Inc.</t>
  </si>
  <si>
    <t>TFP</t>
  </si>
  <si>
    <t>AIIAS</t>
  </si>
  <si>
    <t>Tagum City</t>
  </si>
  <si>
    <t>Upi</t>
  </si>
  <si>
    <t>BNB News Phils.</t>
  </si>
  <si>
    <t>CCN/Gold Star Daily</t>
  </si>
  <si>
    <t>TFK BSI</t>
  </si>
  <si>
    <t>ADLSN News</t>
  </si>
  <si>
    <t>Other media</t>
  </si>
  <si>
    <t>Local</t>
  </si>
  <si>
    <t>Foreign Tourists</t>
  </si>
  <si>
    <t>Local Tourists</t>
  </si>
  <si>
    <t>Museum Visitors for June 2023</t>
  </si>
  <si>
    <t>CCNHS Rojas Site</t>
  </si>
  <si>
    <t>CCNHS LR Sebastian Site</t>
  </si>
  <si>
    <t>CSU</t>
  </si>
  <si>
    <t>MSU</t>
  </si>
  <si>
    <t>Ateneo de Davao University</t>
  </si>
  <si>
    <t>Universitas Muhammadiyah Riau, Indonesia</t>
  </si>
  <si>
    <t>MOLE</t>
  </si>
  <si>
    <t>MOTC</t>
  </si>
  <si>
    <t>MFBM</t>
  </si>
  <si>
    <t>MTIT</t>
  </si>
  <si>
    <t>BTA</t>
  </si>
  <si>
    <t>MIPA</t>
  </si>
  <si>
    <t>MPOS</t>
  </si>
  <si>
    <t>OPAPRU</t>
  </si>
  <si>
    <t>RAPID</t>
  </si>
  <si>
    <t>iMinds Ph</t>
  </si>
  <si>
    <t>RGMS, Makati</t>
  </si>
  <si>
    <t>Municipality of Rajah Buayan</t>
  </si>
  <si>
    <t>Municipality of Shariff Aguak</t>
  </si>
  <si>
    <t>Cotabato City</t>
  </si>
  <si>
    <t>Total</t>
  </si>
  <si>
    <t>Museum Visitors for July 2023</t>
  </si>
  <si>
    <t>Ateneo de Manila</t>
  </si>
  <si>
    <t>Mountainair Public School</t>
  </si>
  <si>
    <t>BTA BARMM</t>
  </si>
  <si>
    <t>MFBM BARMM</t>
  </si>
  <si>
    <t>MTIT BARMM</t>
  </si>
  <si>
    <t>OCM BARMM</t>
  </si>
  <si>
    <t>GSIS</t>
  </si>
  <si>
    <t>BICTO BARMM</t>
  </si>
  <si>
    <t>MPOS BARMM</t>
  </si>
  <si>
    <t>Philippine Information Agency</t>
  </si>
  <si>
    <t>Junior Chamber International</t>
  </si>
  <si>
    <t>Royal House Kabuntalan</t>
  </si>
  <si>
    <t>Unknown</t>
  </si>
  <si>
    <t>Save the Children</t>
  </si>
  <si>
    <t>UNYPAD</t>
  </si>
  <si>
    <t>Youth Development Office</t>
  </si>
  <si>
    <t>PIN</t>
  </si>
  <si>
    <t>OPS</t>
  </si>
  <si>
    <t>Local (within and outside BARMM)</t>
  </si>
  <si>
    <t>Museum Visitors for August 2023</t>
  </si>
  <si>
    <t>STI Cotabato</t>
  </si>
  <si>
    <t>Marinduque State College</t>
  </si>
  <si>
    <t>Marinduque National High School</t>
  </si>
  <si>
    <t>Universitas Muhammadiyah Jember, Indonesia</t>
  </si>
  <si>
    <t>MENRE BARMM</t>
  </si>
  <si>
    <t>AFP</t>
  </si>
  <si>
    <t>MOST BARMM</t>
  </si>
  <si>
    <t>DOST National</t>
  </si>
  <si>
    <t>Mag. Del Norte Prov. Tourism</t>
  </si>
  <si>
    <t>The Asia Foundation</t>
  </si>
  <si>
    <t>USV</t>
  </si>
  <si>
    <t>ASMPH</t>
  </si>
  <si>
    <t>Upi Municipality</t>
  </si>
  <si>
    <t>Digos City</t>
  </si>
  <si>
    <t>Surallah Municipality</t>
  </si>
  <si>
    <t>Marawi City</t>
  </si>
  <si>
    <t>Kabuntalan Municipality</t>
  </si>
  <si>
    <t>Local Tourist</t>
  </si>
  <si>
    <t xml:space="preserve">Gov't Offices   </t>
  </si>
  <si>
    <t>2023 Museum Visitors</t>
  </si>
  <si>
    <t>Museum Visitors by Socio-demographic</t>
  </si>
  <si>
    <t>Male</t>
  </si>
  <si>
    <t>Female</t>
  </si>
  <si>
    <t>Gender</t>
  </si>
  <si>
    <t>Location</t>
  </si>
  <si>
    <t>Within BARMM</t>
  </si>
  <si>
    <t>Outside BARMM</t>
  </si>
  <si>
    <t>Museum Visitors for September 2023</t>
  </si>
  <si>
    <t>Cotabato City Institute (CCI)</t>
  </si>
  <si>
    <t>MSU Maguindanao</t>
  </si>
  <si>
    <t>MAPUA</t>
  </si>
  <si>
    <t>MOTC BARMM</t>
  </si>
  <si>
    <t>BFP BARMM</t>
  </si>
  <si>
    <t>PHIL. INFO. AGENCY</t>
  </si>
  <si>
    <t>MBHTE BARMM</t>
  </si>
  <si>
    <t>PAGCOR</t>
  </si>
  <si>
    <t>ADAMCO</t>
  </si>
  <si>
    <t>PRIVATE FIRM</t>
  </si>
  <si>
    <t>DREAM ARCHITECT</t>
  </si>
  <si>
    <t>NDU-SHS</t>
  </si>
  <si>
    <t>UP Davao</t>
  </si>
  <si>
    <t>CSTI</t>
  </si>
  <si>
    <t>BDA</t>
  </si>
  <si>
    <t>OVP- Central</t>
  </si>
  <si>
    <t>OVP-BARMM</t>
  </si>
  <si>
    <t>Sultan Mastura Municipality</t>
  </si>
  <si>
    <t>Greenleaf Hotel GenSan</t>
  </si>
  <si>
    <t>CCNHS-LR Sebastian Site</t>
  </si>
  <si>
    <t>UM Davao City</t>
  </si>
  <si>
    <t>SSS-Cotabato</t>
  </si>
  <si>
    <t>Office of the Special Assistant to the President</t>
  </si>
  <si>
    <t>DAR</t>
  </si>
  <si>
    <t>DBM</t>
  </si>
  <si>
    <t>CHED</t>
  </si>
  <si>
    <t>PNP</t>
  </si>
  <si>
    <t>DOLE R-XII</t>
  </si>
  <si>
    <t>NCCA BARMM</t>
  </si>
  <si>
    <t>MinDA-Davao</t>
  </si>
  <si>
    <t>NGOs</t>
  </si>
  <si>
    <t>Foreign Tourist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</si>
</sst>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horizontal="left" vertical="center" wrapText="1" readingOrder="1"/>
    </xf>
    <xf numFmtId="0" fontId="18" fillId="0" borderId="0" xfId="0" applyFont="1" applyAlignment="1">
      <alignment horizontal="right" vertical="center" wrapText="1" readingOrder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horizontal="right" vertical="center" wrapText="1" readingOrder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readingOrder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right" vertical="center" wrapText="1" readingOrder="1"/>
    </xf>
    <xf numFmtId="0" fontId="22" fillId="0" borderId="0" xfId="0" applyFont="1" applyAlignment="1">
      <alignment horizontal="right" vertical="center" wrapText="1" readingOrder="1"/>
    </xf>
    <xf numFmtId="0" fontId="19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right" vertical="center" wrapText="1" readingOrder="1"/>
    </xf>
    <xf numFmtId="0" fontId="23" fillId="0" borderId="0" xfId="0" applyFont="1" applyAlignment="1">
      <alignment horizontal="right" vertical="center" wrapText="1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 readingOrder="1"/>
    </xf>
    <xf numFmtId="0" fontId="24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1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left" vertical="center" wrapText="1" readingOrder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workbookViewId="0">
      <selection activeCell="N4" sqref="N4:N13"/>
    </sheetView>
  </sheetViews>
  <sheetFormatPr defaultRowHeight="15" x14ac:dyDescent="0.25"/>
  <cols>
    <col min="1" max="1" width="19.33203125" style="7" customWidth="1"/>
    <col min="2" max="14" width="13.33203125" style="7" customWidth="1"/>
    <col min="15" max="16384" width="8.88671875" style="7"/>
  </cols>
  <sheetData>
    <row r="1" spans="1:14" ht="15.6" x14ac:dyDescent="0.3">
      <c r="A1" s="33" t="s">
        <v>207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6" x14ac:dyDescent="0.3">
      <c r="B3" s="28" t="s">
        <v>79</v>
      </c>
      <c r="C3" s="28" t="s">
        <v>80</v>
      </c>
      <c r="D3" s="28" t="s">
        <v>81</v>
      </c>
      <c r="E3" s="28" t="s">
        <v>82</v>
      </c>
      <c r="F3" s="28" t="s">
        <v>83</v>
      </c>
      <c r="G3" s="28" t="s">
        <v>84</v>
      </c>
      <c r="H3" s="28" t="s">
        <v>85</v>
      </c>
      <c r="I3" s="28" t="s">
        <v>86</v>
      </c>
      <c r="J3" s="28" t="s">
        <v>87</v>
      </c>
      <c r="K3" s="28" t="s">
        <v>88</v>
      </c>
      <c r="L3" s="28" t="s">
        <v>89</v>
      </c>
      <c r="M3" s="28" t="s">
        <v>90</v>
      </c>
      <c r="N3" s="28" t="s">
        <v>166</v>
      </c>
    </row>
    <row r="4" spans="1:14" ht="19.8" customHeight="1" x14ac:dyDescent="0.3">
      <c r="A4" s="7" t="s">
        <v>75</v>
      </c>
      <c r="B4" s="7">
        <v>134</v>
      </c>
      <c r="C4" s="7">
        <v>63</v>
      </c>
      <c r="D4" s="7">
        <v>50</v>
      </c>
      <c r="E4" s="7">
        <v>179</v>
      </c>
      <c r="F4" s="7">
        <v>67</v>
      </c>
      <c r="G4" s="7">
        <v>277</v>
      </c>
      <c r="H4" s="7">
        <v>8</v>
      </c>
      <c r="I4" s="7">
        <v>15</v>
      </c>
      <c r="N4" s="29">
        <f>SUM(B4:M4)</f>
        <v>793</v>
      </c>
    </row>
    <row r="5" spans="1:14" ht="19.8" customHeight="1" x14ac:dyDescent="0.3">
      <c r="A5" s="7" t="s">
        <v>76</v>
      </c>
      <c r="B5" s="7">
        <v>39</v>
      </c>
      <c r="C5" s="7">
        <v>71</v>
      </c>
      <c r="D5" s="7">
        <v>32</v>
      </c>
      <c r="E5" s="7">
        <v>0</v>
      </c>
      <c r="F5" s="7">
        <v>0</v>
      </c>
      <c r="G5" s="7">
        <v>22</v>
      </c>
      <c r="H5" s="7">
        <v>0</v>
      </c>
      <c r="I5" s="7">
        <v>0</v>
      </c>
      <c r="N5" s="29">
        <f t="shared" ref="N5:N13" si="0">SUM(B5:M5)</f>
        <v>164</v>
      </c>
    </row>
    <row r="6" spans="1:14" ht="19.8" customHeight="1" x14ac:dyDescent="0.3">
      <c r="A6" s="7" t="s">
        <v>77</v>
      </c>
      <c r="B6" s="7">
        <v>38</v>
      </c>
      <c r="C6" s="7">
        <v>18</v>
      </c>
      <c r="D6" s="7">
        <v>13</v>
      </c>
      <c r="E6" s="7">
        <v>10</v>
      </c>
      <c r="F6" s="7">
        <v>14</v>
      </c>
      <c r="G6" s="7">
        <v>5</v>
      </c>
      <c r="H6" s="7">
        <v>24</v>
      </c>
      <c r="I6" s="7">
        <v>21</v>
      </c>
      <c r="N6" s="29">
        <f t="shared" si="0"/>
        <v>143</v>
      </c>
    </row>
    <row r="7" spans="1:14" ht="19.8" customHeight="1" x14ac:dyDescent="0.3">
      <c r="A7" s="7" t="s">
        <v>206</v>
      </c>
      <c r="B7" s="7">
        <v>20</v>
      </c>
      <c r="C7" s="7">
        <v>30</v>
      </c>
      <c r="D7" s="7">
        <v>39</v>
      </c>
      <c r="E7" s="7">
        <v>29</v>
      </c>
      <c r="F7" s="7">
        <v>16</v>
      </c>
      <c r="G7" s="7">
        <v>20</v>
      </c>
      <c r="H7" s="7">
        <v>13</v>
      </c>
      <c r="I7" s="7">
        <v>11</v>
      </c>
      <c r="N7" s="29">
        <f t="shared" si="0"/>
        <v>178</v>
      </c>
    </row>
    <row r="8" spans="1:14" ht="19.8" customHeight="1" x14ac:dyDescent="0.3">
      <c r="A8" s="7" t="s">
        <v>78</v>
      </c>
      <c r="B8" s="7">
        <v>15</v>
      </c>
      <c r="C8" s="7">
        <v>7</v>
      </c>
      <c r="D8" s="7">
        <v>0</v>
      </c>
      <c r="E8" s="7">
        <v>0</v>
      </c>
      <c r="F8" s="7">
        <v>10</v>
      </c>
      <c r="G8" s="7">
        <v>5</v>
      </c>
      <c r="H8" s="7">
        <v>0</v>
      </c>
      <c r="I8" s="7">
        <v>14</v>
      </c>
      <c r="N8" s="29">
        <f t="shared" si="0"/>
        <v>51</v>
      </c>
    </row>
    <row r="9" spans="1:14" ht="19.8" customHeight="1" x14ac:dyDescent="0.3">
      <c r="A9" s="7" t="s">
        <v>115</v>
      </c>
      <c r="B9" s="7">
        <v>4</v>
      </c>
      <c r="C9" s="7">
        <v>3</v>
      </c>
      <c r="D9" s="7">
        <v>0</v>
      </c>
      <c r="E9" s="7">
        <v>0</v>
      </c>
      <c r="F9" s="7">
        <v>9</v>
      </c>
      <c r="G9" s="7">
        <v>0</v>
      </c>
      <c r="H9" s="7">
        <v>0</v>
      </c>
      <c r="I9" s="7">
        <v>0</v>
      </c>
      <c r="N9" s="29">
        <f t="shared" si="0"/>
        <v>16</v>
      </c>
    </row>
    <row r="10" spans="1:14" ht="19.8" customHeight="1" x14ac:dyDescent="0.3">
      <c r="A10" s="7" t="s">
        <v>143</v>
      </c>
      <c r="B10" s="7">
        <v>0</v>
      </c>
      <c r="C10" s="7">
        <v>20</v>
      </c>
      <c r="D10" s="7">
        <v>1</v>
      </c>
      <c r="E10" s="7">
        <v>0</v>
      </c>
      <c r="F10" s="7">
        <v>2</v>
      </c>
      <c r="G10" s="7">
        <v>3</v>
      </c>
      <c r="H10" s="7">
        <v>0</v>
      </c>
      <c r="I10" s="7">
        <v>0</v>
      </c>
      <c r="N10" s="29">
        <f t="shared" si="0"/>
        <v>26</v>
      </c>
    </row>
    <row r="11" spans="1:14" ht="19.8" customHeight="1" x14ac:dyDescent="0.3">
      <c r="A11" s="7" t="s">
        <v>144</v>
      </c>
      <c r="B11" s="7">
        <v>0</v>
      </c>
      <c r="C11" s="7">
        <v>0</v>
      </c>
      <c r="D11" s="7">
        <v>0</v>
      </c>
      <c r="E11" s="7">
        <v>4</v>
      </c>
      <c r="F11" s="7">
        <v>46</v>
      </c>
      <c r="G11" s="7">
        <v>20</v>
      </c>
      <c r="H11" s="7">
        <v>39</v>
      </c>
      <c r="I11" s="7">
        <v>31</v>
      </c>
      <c r="N11" s="29">
        <f t="shared" si="0"/>
        <v>140</v>
      </c>
    </row>
    <row r="12" spans="1:14" ht="19.8" customHeight="1" x14ac:dyDescent="0.3">
      <c r="A12" s="7" t="s">
        <v>114</v>
      </c>
      <c r="B12" s="7">
        <v>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N12" s="29">
        <f t="shared" si="0"/>
        <v>1</v>
      </c>
    </row>
    <row r="13" spans="1:14" ht="15.6" x14ac:dyDescent="0.3">
      <c r="A13" s="7" t="s">
        <v>113</v>
      </c>
      <c r="B13" s="7">
        <v>0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N13" s="29">
        <f t="shared" si="0"/>
        <v>1</v>
      </c>
    </row>
    <row r="14" spans="1:14" ht="15.6" x14ac:dyDescent="0.3">
      <c r="N14" s="29"/>
    </row>
    <row r="15" spans="1:14" s="30" customFormat="1" ht="15.6" x14ac:dyDescent="0.3">
      <c r="A15" s="30" t="s">
        <v>166</v>
      </c>
      <c r="B15" s="30">
        <f>SUM(B4:B13)</f>
        <v>251</v>
      </c>
      <c r="C15" s="30">
        <f>SUM(C4:C13)</f>
        <v>212</v>
      </c>
      <c r="D15" s="30">
        <f t="shared" ref="D15:M15" si="1">SUM(D4:D13)</f>
        <v>136</v>
      </c>
      <c r="E15" s="30">
        <f t="shared" si="1"/>
        <v>222</v>
      </c>
      <c r="F15" s="30">
        <f t="shared" si="1"/>
        <v>164</v>
      </c>
      <c r="G15" s="30">
        <f t="shared" si="1"/>
        <v>352</v>
      </c>
      <c r="H15" s="30">
        <f t="shared" si="1"/>
        <v>84</v>
      </c>
      <c r="I15" s="30">
        <f t="shared" si="1"/>
        <v>92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29">
        <f>SUM(N4:N13)</f>
        <v>1513</v>
      </c>
    </row>
  </sheetData>
  <mergeCells count="1">
    <mergeCell ref="A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C008-F595-4A71-BA8A-3ABB1C8F4066}">
  <dimension ref="A1:K36"/>
  <sheetViews>
    <sheetView workbookViewId="0">
      <selection activeCell="G21" sqref="A1:XFD1048576"/>
    </sheetView>
  </sheetViews>
  <sheetFormatPr defaultRowHeight="14.4" x14ac:dyDescent="0.25"/>
  <cols>
    <col min="1" max="1" width="8.88671875" style="5"/>
    <col min="2" max="2" width="33.6640625" style="5" bestFit="1" customWidth="1"/>
    <col min="3" max="3" width="8.88671875" style="6"/>
    <col min="4" max="4" width="8.88671875" style="5"/>
    <col min="5" max="5" width="9.44140625" style="5" customWidth="1"/>
    <col min="6" max="6" width="8.88671875" style="5"/>
    <col min="7" max="9" width="12.6640625" style="5" customWidth="1"/>
    <col min="10" max="10" width="17.6640625" style="5" customWidth="1"/>
    <col min="11" max="11" width="12.6640625" style="5" customWidth="1"/>
    <col min="12" max="16384" width="8.88671875" style="5"/>
  </cols>
  <sheetData>
    <row r="1" spans="1:11" ht="15.6" x14ac:dyDescent="0.3">
      <c r="B1" s="20" t="s">
        <v>215</v>
      </c>
      <c r="G1" s="33" t="s">
        <v>208</v>
      </c>
      <c r="H1" s="33"/>
      <c r="I1" s="33"/>
      <c r="J1" s="33"/>
      <c r="K1" s="33"/>
    </row>
    <row r="2" spans="1:11" ht="15" x14ac:dyDescent="0.25">
      <c r="G2" s="7"/>
      <c r="H2" s="7"/>
      <c r="I2" s="7"/>
      <c r="J2" s="7"/>
      <c r="K2" s="7"/>
    </row>
    <row r="3" spans="1:11" ht="15" x14ac:dyDescent="0.25">
      <c r="B3" s="17"/>
      <c r="G3" s="7"/>
      <c r="H3" s="7"/>
      <c r="I3" s="7"/>
      <c r="J3" s="7"/>
      <c r="K3" s="7"/>
    </row>
    <row r="4" spans="1:11" ht="15.6" x14ac:dyDescent="0.3">
      <c r="A4" s="37" t="s">
        <v>0</v>
      </c>
      <c r="B4" s="37"/>
      <c r="C4" s="27">
        <f>SUM(C5:C8)</f>
        <v>15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" t="s">
        <v>216</v>
      </c>
      <c r="C5" s="2">
        <v>10</v>
      </c>
      <c r="G5" s="32" t="s">
        <v>209</v>
      </c>
      <c r="H5" s="9">
        <v>47</v>
      </c>
      <c r="I5" s="28"/>
      <c r="J5" s="32" t="s">
        <v>213</v>
      </c>
      <c r="K5" s="9">
        <v>62</v>
      </c>
    </row>
    <row r="6" spans="1:11" ht="15" x14ac:dyDescent="0.25">
      <c r="B6" s="1" t="s">
        <v>217</v>
      </c>
      <c r="C6" s="2">
        <v>4</v>
      </c>
      <c r="G6" s="32" t="s">
        <v>210</v>
      </c>
      <c r="H6" s="9">
        <v>30</v>
      </c>
      <c r="I6" s="7"/>
      <c r="J6" s="32" t="s">
        <v>214</v>
      </c>
      <c r="K6" s="9">
        <v>16</v>
      </c>
    </row>
    <row r="7" spans="1:11" ht="15" x14ac:dyDescent="0.25">
      <c r="B7" s="1" t="s">
        <v>218</v>
      </c>
      <c r="C7" s="2">
        <v>1</v>
      </c>
      <c r="G7" s="7" t="s">
        <v>180</v>
      </c>
      <c r="H7" s="9">
        <v>1</v>
      </c>
      <c r="I7" s="7"/>
      <c r="J7" s="7" t="s">
        <v>180</v>
      </c>
      <c r="K7" s="9">
        <v>0</v>
      </c>
    </row>
    <row r="8" spans="1:11" ht="15.6" x14ac:dyDescent="0.3">
      <c r="B8" s="1"/>
      <c r="C8" s="2"/>
      <c r="G8" s="30" t="s">
        <v>166</v>
      </c>
      <c r="H8" s="30">
        <f>SUM(H5:H7)</f>
        <v>78</v>
      </c>
      <c r="I8" s="7"/>
      <c r="J8" s="30" t="s">
        <v>166</v>
      </c>
      <c r="K8" s="30">
        <f>SUM(K5:K7)</f>
        <v>78</v>
      </c>
    </row>
    <row r="9" spans="1:11" ht="13.8" x14ac:dyDescent="0.25">
      <c r="A9" s="37" t="s">
        <v>11</v>
      </c>
      <c r="B9" s="37"/>
      <c r="C9" s="27">
        <f>SUM(C10:C14)</f>
        <v>10</v>
      </c>
    </row>
    <row r="10" spans="1:11" ht="13.8" x14ac:dyDescent="0.25">
      <c r="B10" s="1" t="s">
        <v>170</v>
      </c>
      <c r="C10" s="2">
        <v>1</v>
      </c>
    </row>
    <row r="11" spans="1:11" ht="13.8" x14ac:dyDescent="0.25">
      <c r="B11" s="1" t="s">
        <v>219</v>
      </c>
      <c r="C11" s="2">
        <v>2</v>
      </c>
    </row>
    <row r="12" spans="1:11" ht="13.8" x14ac:dyDescent="0.25">
      <c r="B12" s="1" t="s">
        <v>220</v>
      </c>
      <c r="C12" s="2">
        <v>5</v>
      </c>
    </row>
    <row r="13" spans="1:11" ht="13.8" x14ac:dyDescent="0.25">
      <c r="B13" s="1" t="s">
        <v>221</v>
      </c>
      <c r="C13" s="2">
        <v>1</v>
      </c>
    </row>
    <row r="14" spans="1:11" ht="13.8" x14ac:dyDescent="0.25">
      <c r="B14" s="1" t="s">
        <v>222</v>
      </c>
      <c r="C14" s="2">
        <v>1</v>
      </c>
    </row>
    <row r="15" spans="1:11" ht="13.8" x14ac:dyDescent="0.25">
      <c r="B15" s="4"/>
      <c r="C15" s="3"/>
    </row>
    <row r="16" spans="1:11" ht="13.8" x14ac:dyDescent="0.25">
      <c r="A16" s="37" t="s">
        <v>2</v>
      </c>
      <c r="B16" s="37"/>
      <c r="C16" s="27">
        <f>SUM(C17:C18)</f>
        <v>9</v>
      </c>
    </row>
    <row r="17" spans="1:3" ht="13.8" x14ac:dyDescent="0.25">
      <c r="B17" s="1" t="s">
        <v>223</v>
      </c>
      <c r="C17" s="2">
        <v>7</v>
      </c>
    </row>
    <row r="18" spans="1:3" ht="13.8" x14ac:dyDescent="0.25">
      <c r="B18" s="1" t="s">
        <v>224</v>
      </c>
      <c r="C18" s="2">
        <v>2</v>
      </c>
    </row>
    <row r="19" spans="1:3" ht="13.8" x14ac:dyDescent="0.25">
      <c r="B19" s="1"/>
      <c r="C19" s="2"/>
    </row>
    <row r="20" spans="1:3" ht="13.8" x14ac:dyDescent="0.25">
      <c r="A20" s="37" t="s">
        <v>225</v>
      </c>
      <c r="B20" s="37"/>
      <c r="C20" s="27">
        <f>SUM(C21:C21)</f>
        <v>5</v>
      </c>
    </row>
    <row r="21" spans="1:3" ht="13.8" x14ac:dyDescent="0.25">
      <c r="B21" s="5" t="s">
        <v>226</v>
      </c>
      <c r="C21" s="2">
        <v>5</v>
      </c>
    </row>
    <row r="22" spans="1:3" ht="13.8" x14ac:dyDescent="0.25">
      <c r="B22" s="1"/>
      <c r="C22" s="2"/>
    </row>
    <row r="23" spans="1:3" ht="13.8" x14ac:dyDescent="0.25">
      <c r="A23" s="37" t="s">
        <v>67</v>
      </c>
      <c r="B23" s="37"/>
      <c r="C23" s="27">
        <f>SUM(C24)</f>
        <v>39</v>
      </c>
    </row>
    <row r="24" spans="1:3" ht="13.8" x14ac:dyDescent="0.25">
      <c r="B24" s="1" t="s">
        <v>205</v>
      </c>
      <c r="C24" s="2">
        <v>39</v>
      </c>
    </row>
    <row r="25" spans="1:3" ht="13.8" x14ac:dyDescent="0.25">
      <c r="B25" s="1"/>
      <c r="C25" s="2"/>
    </row>
    <row r="26" spans="1:3" ht="13.8" x14ac:dyDescent="0.25">
      <c r="A26" s="37" t="s">
        <v>46</v>
      </c>
      <c r="B26" s="37"/>
      <c r="C26" s="22">
        <f>SUM(C23,C20,C16,C9,C4)</f>
        <v>78</v>
      </c>
    </row>
    <row r="27" spans="1:3" ht="13.8" x14ac:dyDescent="0.25"/>
    <row r="28" spans="1:3" ht="13.8" x14ac:dyDescent="0.25"/>
    <row r="29" spans="1:3" ht="13.8" x14ac:dyDescent="0.25"/>
    <row r="30" spans="1:3" ht="13.8" x14ac:dyDescent="0.25"/>
    <row r="31" spans="1:3" ht="13.8" x14ac:dyDescent="0.25"/>
    <row r="32" spans="1:3" ht="13.8" x14ac:dyDescent="0.25"/>
    <row r="33" ht="13.8" x14ac:dyDescent="0.25"/>
    <row r="36" ht="13.8" x14ac:dyDescent="0.25"/>
  </sheetData>
  <mergeCells count="7">
    <mergeCell ref="A26:B26"/>
    <mergeCell ref="G1:K1"/>
    <mergeCell ref="A4:B4"/>
    <mergeCell ref="A9:B9"/>
    <mergeCell ref="A16:B16"/>
    <mergeCell ref="A20:B20"/>
    <mergeCell ref="A23:B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23E9-EF35-4547-85AC-39C192A5C12A}">
  <dimension ref="A1:K40"/>
  <sheetViews>
    <sheetView topLeftCell="A3" workbookViewId="0">
      <selection activeCell="J19" sqref="A1:XFD1048576"/>
    </sheetView>
  </sheetViews>
  <sheetFormatPr defaultRowHeight="14.4" x14ac:dyDescent="0.25"/>
  <cols>
    <col min="1" max="1" width="8.88671875" style="5"/>
    <col min="2" max="2" width="33.6640625" style="5" bestFit="1" customWidth="1"/>
    <col min="3" max="3" width="8.88671875" style="6"/>
    <col min="4" max="4" width="8.88671875" style="5"/>
    <col min="5" max="5" width="9.44140625" style="5" customWidth="1"/>
    <col min="6" max="6" width="8.88671875" style="5"/>
    <col min="7" max="9" width="12.6640625" style="5" customWidth="1"/>
    <col min="10" max="10" width="17.6640625" style="5" customWidth="1"/>
    <col min="11" max="11" width="12.6640625" style="5" customWidth="1"/>
    <col min="12" max="16384" width="8.88671875" style="5"/>
  </cols>
  <sheetData>
    <row r="1" spans="1:11" ht="15.6" x14ac:dyDescent="0.3">
      <c r="B1" s="20" t="s">
        <v>215</v>
      </c>
      <c r="G1" s="33" t="s">
        <v>208</v>
      </c>
      <c r="H1" s="33"/>
      <c r="I1" s="33"/>
      <c r="J1" s="33"/>
      <c r="K1" s="33"/>
    </row>
    <row r="2" spans="1:11" ht="15" x14ac:dyDescent="0.25">
      <c r="G2" s="7"/>
      <c r="H2" s="7"/>
      <c r="I2" s="7"/>
      <c r="J2" s="7"/>
      <c r="K2" s="7"/>
    </row>
    <row r="3" spans="1:11" ht="15" x14ac:dyDescent="0.25">
      <c r="B3" s="17"/>
      <c r="G3" s="7"/>
      <c r="H3" s="7"/>
      <c r="I3" s="7"/>
      <c r="J3" s="7"/>
      <c r="K3" s="7"/>
    </row>
    <row r="4" spans="1:11" ht="15.6" x14ac:dyDescent="0.3">
      <c r="A4" s="37" t="s">
        <v>0</v>
      </c>
      <c r="B4" s="37"/>
      <c r="C4" s="27">
        <f>SUM(C5:C10)</f>
        <v>168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5" t="s">
        <v>95</v>
      </c>
      <c r="C5" s="2">
        <v>147</v>
      </c>
      <c r="G5" s="32" t="s">
        <v>209</v>
      </c>
      <c r="H5" s="9">
        <v>90</v>
      </c>
      <c r="I5" s="28"/>
      <c r="J5" s="32" t="s">
        <v>213</v>
      </c>
      <c r="K5" s="9">
        <v>221</v>
      </c>
    </row>
    <row r="6" spans="1:11" ht="15" x14ac:dyDescent="0.25">
      <c r="B6" s="5" t="s">
        <v>52</v>
      </c>
      <c r="C6" s="2">
        <v>3</v>
      </c>
      <c r="G6" s="32" t="s">
        <v>210</v>
      </c>
      <c r="H6" s="9">
        <v>154</v>
      </c>
      <c r="I6" s="7"/>
      <c r="J6" s="32" t="s">
        <v>214</v>
      </c>
      <c r="K6" s="9">
        <v>23</v>
      </c>
    </row>
    <row r="7" spans="1:11" ht="15" x14ac:dyDescent="0.25">
      <c r="B7" s="5" t="s">
        <v>227</v>
      </c>
      <c r="C7" s="2">
        <v>12</v>
      </c>
      <c r="G7" s="7" t="s">
        <v>180</v>
      </c>
      <c r="H7" s="9">
        <v>0</v>
      </c>
      <c r="I7" s="7"/>
      <c r="J7" s="7" t="s">
        <v>180</v>
      </c>
      <c r="K7" s="9">
        <v>0</v>
      </c>
    </row>
    <row r="8" spans="1:11" ht="15.6" x14ac:dyDescent="0.3">
      <c r="B8" s="5" t="s">
        <v>96</v>
      </c>
      <c r="C8" s="2">
        <v>3</v>
      </c>
      <c r="G8" s="30" t="s">
        <v>166</v>
      </c>
      <c r="H8" s="30">
        <f>SUM(H5:H7)</f>
        <v>244</v>
      </c>
      <c r="I8" s="7"/>
      <c r="J8" s="30" t="s">
        <v>166</v>
      </c>
      <c r="K8" s="30">
        <f>SUM(K5:K7)</f>
        <v>244</v>
      </c>
    </row>
    <row r="9" spans="1:11" ht="15.6" x14ac:dyDescent="0.3">
      <c r="B9" s="5" t="s">
        <v>228</v>
      </c>
      <c r="C9" s="2">
        <v>1</v>
      </c>
      <c r="G9" s="30"/>
      <c r="H9" s="30"/>
      <c r="I9" s="7"/>
      <c r="J9" s="30"/>
      <c r="K9" s="30"/>
    </row>
    <row r="10" spans="1:11" ht="15.6" x14ac:dyDescent="0.3">
      <c r="B10" s="5" t="s">
        <v>229</v>
      </c>
      <c r="C10" s="2">
        <v>2</v>
      </c>
      <c r="G10" s="30"/>
      <c r="H10" s="30"/>
      <c r="I10" s="7"/>
      <c r="J10" s="30"/>
      <c r="K10" s="30"/>
    </row>
    <row r="11" spans="1:11" ht="15.6" x14ac:dyDescent="0.3">
      <c r="B11" s="1"/>
      <c r="C11" s="2"/>
      <c r="G11" s="30"/>
      <c r="H11" s="30"/>
      <c r="I11" s="7"/>
      <c r="J11" s="30"/>
      <c r="K11" s="30"/>
    </row>
    <row r="12" spans="1:11" ht="13.8" x14ac:dyDescent="0.25">
      <c r="A12" s="37" t="s">
        <v>11</v>
      </c>
      <c r="B12" s="37"/>
      <c r="C12" s="27">
        <f>SUM(C13:C18)</f>
        <v>26</v>
      </c>
    </row>
    <row r="13" spans="1:11" ht="13.8" x14ac:dyDescent="0.25">
      <c r="B13" s="1" t="s">
        <v>170</v>
      </c>
      <c r="C13" s="2">
        <v>12</v>
      </c>
    </row>
    <row r="14" spans="1:11" ht="13.8" x14ac:dyDescent="0.25">
      <c r="B14" s="5" t="s">
        <v>55</v>
      </c>
      <c r="C14" s="2">
        <v>2</v>
      </c>
    </row>
    <row r="15" spans="1:11" ht="13.8" x14ac:dyDescent="0.25">
      <c r="B15" s="5" t="s">
        <v>230</v>
      </c>
      <c r="C15" s="2">
        <v>1</v>
      </c>
    </row>
    <row r="16" spans="1:11" ht="13.8" x14ac:dyDescent="0.25">
      <c r="B16" s="5" t="s">
        <v>174</v>
      </c>
      <c r="C16" s="2">
        <v>4</v>
      </c>
    </row>
    <row r="17" spans="1:3" ht="13.8" x14ac:dyDescent="0.25">
      <c r="B17" s="5" t="s">
        <v>231</v>
      </c>
      <c r="C17" s="2">
        <v>3</v>
      </c>
    </row>
    <row r="18" spans="1:3" ht="13.8" x14ac:dyDescent="0.25">
      <c r="B18" s="5" t="s">
        <v>232</v>
      </c>
      <c r="C18" s="2">
        <v>4</v>
      </c>
    </row>
    <row r="19" spans="1:3" ht="13.8" x14ac:dyDescent="0.25">
      <c r="B19" s="4"/>
      <c r="C19" s="3"/>
    </row>
    <row r="20" spans="1:3" ht="13.8" x14ac:dyDescent="0.25">
      <c r="A20" s="37" t="s">
        <v>3</v>
      </c>
      <c r="B20" s="37"/>
      <c r="C20" s="27">
        <f>SUM(C21:C21)</f>
        <v>6</v>
      </c>
    </row>
    <row r="21" spans="1:3" ht="13.8" x14ac:dyDescent="0.25">
      <c r="B21" s="5" t="s">
        <v>233</v>
      </c>
      <c r="C21" s="2">
        <v>6</v>
      </c>
    </row>
    <row r="22" spans="1:3" ht="13.8" x14ac:dyDescent="0.25">
      <c r="B22" s="1"/>
      <c r="C22" s="2"/>
    </row>
    <row r="23" spans="1:3" ht="13.8" x14ac:dyDescent="0.25">
      <c r="A23" s="37" t="s">
        <v>225</v>
      </c>
      <c r="B23" s="37"/>
      <c r="C23" s="27">
        <f>SUM(C24:C24)</f>
        <v>2</v>
      </c>
    </row>
    <row r="24" spans="1:3" ht="13.8" x14ac:dyDescent="0.25">
      <c r="B24" s="5" t="s">
        <v>234</v>
      </c>
      <c r="C24" s="2">
        <v>2</v>
      </c>
    </row>
    <row r="25" spans="1:3" ht="13.8" x14ac:dyDescent="0.25">
      <c r="B25" s="1"/>
      <c r="C25" s="2"/>
    </row>
    <row r="26" spans="1:3" ht="13.8" x14ac:dyDescent="0.25">
      <c r="A26" s="37" t="s">
        <v>67</v>
      </c>
      <c r="B26" s="37"/>
      <c r="C26" s="27">
        <f>SUM(C27)</f>
        <v>42</v>
      </c>
    </row>
    <row r="27" spans="1:3" ht="13.8" x14ac:dyDescent="0.25">
      <c r="B27" s="1" t="s">
        <v>205</v>
      </c>
      <c r="C27" s="2">
        <v>42</v>
      </c>
    </row>
    <row r="28" spans="1:3" ht="13.8" x14ac:dyDescent="0.25">
      <c r="B28" s="1"/>
      <c r="C28" s="2"/>
    </row>
    <row r="29" spans="1:3" ht="13.8" x14ac:dyDescent="0.25">
      <c r="A29" s="37" t="s">
        <v>46</v>
      </c>
      <c r="B29" s="37"/>
      <c r="C29" s="22">
        <f>SUM(C26,C23,C20,C12,C4)</f>
        <v>244</v>
      </c>
    </row>
    <row r="30" spans="1:3" ht="13.8" x14ac:dyDescent="0.25"/>
    <row r="31" spans="1:3" ht="13.8" x14ac:dyDescent="0.25"/>
    <row r="32" spans="1:3" ht="13.8" x14ac:dyDescent="0.25"/>
    <row r="33" ht="13.8" x14ac:dyDescent="0.25"/>
    <row r="34" ht="13.8" x14ac:dyDescent="0.25"/>
    <row r="35" ht="13.8" x14ac:dyDescent="0.25"/>
    <row r="36" ht="13.8" x14ac:dyDescent="0.25"/>
    <row r="39" ht="13.8" x14ac:dyDescent="0.25"/>
    <row r="40" ht="13.8" x14ac:dyDescent="0.25"/>
  </sheetData>
  <mergeCells count="7">
    <mergeCell ref="A29:B29"/>
    <mergeCell ref="G1:K1"/>
    <mergeCell ref="A4:B4"/>
    <mergeCell ref="A12:B12"/>
    <mergeCell ref="A20:B20"/>
    <mergeCell ref="A23:B23"/>
    <mergeCell ref="A26:B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1109-495D-47AF-BCCA-35FBFFE93909}">
  <dimension ref="A1:K43"/>
  <sheetViews>
    <sheetView tabSelected="1" topLeftCell="A6" workbookViewId="0">
      <selection activeCell="K8" sqref="K8"/>
    </sheetView>
  </sheetViews>
  <sheetFormatPr defaultRowHeight="14.4" x14ac:dyDescent="0.25"/>
  <cols>
    <col min="1" max="1" width="8.88671875" style="5"/>
    <col min="2" max="2" width="33.6640625" style="5" bestFit="1" customWidth="1"/>
    <col min="3" max="3" width="8.88671875" style="6"/>
    <col min="4" max="4" width="8.88671875" style="5"/>
    <col min="5" max="5" width="9.44140625" style="5" customWidth="1"/>
    <col min="6" max="6" width="8.88671875" style="5"/>
    <col min="7" max="9" width="12.6640625" style="5" customWidth="1"/>
    <col min="10" max="10" width="17.6640625" style="5" customWidth="1"/>
    <col min="11" max="11" width="12.6640625" style="5" customWidth="1"/>
    <col min="12" max="16384" width="8.88671875" style="5"/>
  </cols>
  <sheetData>
    <row r="1" spans="1:11" ht="15.6" x14ac:dyDescent="0.3">
      <c r="B1" s="20" t="s">
        <v>215</v>
      </c>
      <c r="G1" s="33" t="s">
        <v>208</v>
      </c>
      <c r="H1" s="33"/>
      <c r="I1" s="33"/>
      <c r="J1" s="33"/>
      <c r="K1" s="33"/>
    </row>
    <row r="2" spans="1:11" ht="15" x14ac:dyDescent="0.25">
      <c r="G2" s="7"/>
      <c r="H2" s="7"/>
      <c r="I2" s="7"/>
      <c r="J2" s="7"/>
      <c r="K2" s="7"/>
    </row>
    <row r="3" spans="1:11" ht="15" x14ac:dyDescent="0.25">
      <c r="B3" s="17"/>
      <c r="G3" s="7"/>
      <c r="H3" s="7"/>
      <c r="I3" s="7"/>
      <c r="J3" s="7"/>
      <c r="K3" s="7"/>
    </row>
    <row r="4" spans="1:11" ht="15.6" x14ac:dyDescent="0.3">
      <c r="A4" s="37" t="s">
        <v>0</v>
      </c>
      <c r="B4" s="37"/>
      <c r="C4" s="27">
        <f>SUM(C5:C8)</f>
        <v>88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5" t="s">
        <v>235</v>
      </c>
      <c r="C5" s="2">
        <v>78</v>
      </c>
      <c r="G5" s="32" t="s">
        <v>209</v>
      </c>
      <c r="H5" s="9">
        <v>57</v>
      </c>
      <c r="I5" s="28"/>
      <c r="J5" s="32" t="s">
        <v>213</v>
      </c>
      <c r="K5" s="9">
        <v>104</v>
      </c>
    </row>
    <row r="6" spans="1:11" ht="15" x14ac:dyDescent="0.25">
      <c r="B6" s="5" t="s">
        <v>236</v>
      </c>
      <c r="C6" s="2">
        <v>2</v>
      </c>
      <c r="G6" s="32" t="s">
        <v>210</v>
      </c>
      <c r="H6" s="9">
        <v>60</v>
      </c>
      <c r="I6" s="7"/>
      <c r="J6" s="32" t="s">
        <v>214</v>
      </c>
      <c r="K6" s="9">
        <v>14</v>
      </c>
    </row>
    <row r="7" spans="1:11" ht="15" x14ac:dyDescent="0.25">
      <c r="B7" s="5" t="s">
        <v>96</v>
      </c>
      <c r="C7" s="2">
        <v>4</v>
      </c>
      <c r="G7" s="7" t="s">
        <v>180</v>
      </c>
      <c r="H7" s="9">
        <v>1</v>
      </c>
      <c r="I7" s="7"/>
      <c r="J7" s="7" t="s">
        <v>180</v>
      </c>
      <c r="K7" s="9">
        <v>0</v>
      </c>
    </row>
    <row r="8" spans="1:11" ht="15.6" x14ac:dyDescent="0.3">
      <c r="B8" s="5" t="s">
        <v>52</v>
      </c>
      <c r="C8" s="2">
        <v>4</v>
      </c>
      <c r="G8" s="30" t="s">
        <v>166</v>
      </c>
      <c r="H8" s="30">
        <f>SUM(H5:H7)</f>
        <v>118</v>
      </c>
      <c r="I8" s="7"/>
      <c r="J8" s="30" t="s">
        <v>166</v>
      </c>
      <c r="K8" s="30">
        <f>SUM(K5:K7)</f>
        <v>118</v>
      </c>
    </row>
    <row r="9" spans="1:11" ht="15.6" x14ac:dyDescent="0.3">
      <c r="B9" s="1"/>
      <c r="C9" s="2"/>
      <c r="G9" s="30"/>
      <c r="H9" s="30"/>
      <c r="I9" s="7"/>
      <c r="J9" s="30"/>
      <c r="K9" s="30"/>
    </row>
    <row r="10" spans="1:11" ht="13.8" x14ac:dyDescent="0.25">
      <c r="A10" s="37" t="s">
        <v>11</v>
      </c>
      <c r="B10" s="37"/>
      <c r="C10" s="27">
        <f>SUM(C11:C19)</f>
        <v>12</v>
      </c>
    </row>
    <row r="11" spans="1:11" ht="13.8" x14ac:dyDescent="0.25">
      <c r="B11" s="5" t="s">
        <v>237</v>
      </c>
      <c r="C11" s="2">
        <v>1</v>
      </c>
    </row>
    <row r="12" spans="1:11" ht="13.8" x14ac:dyDescent="0.25">
      <c r="B12" s="5" t="s">
        <v>238</v>
      </c>
      <c r="C12" s="2">
        <v>3</v>
      </c>
    </row>
    <row r="13" spans="1:11" ht="13.8" x14ac:dyDescent="0.25">
      <c r="B13" s="5" t="s">
        <v>239</v>
      </c>
      <c r="C13" s="2">
        <v>1</v>
      </c>
    </row>
    <row r="14" spans="1:11" ht="13.8" x14ac:dyDescent="0.25">
      <c r="B14" s="5" t="s">
        <v>240</v>
      </c>
      <c r="C14" s="2">
        <v>1</v>
      </c>
    </row>
    <row r="15" spans="1:11" ht="13.8" x14ac:dyDescent="0.25">
      <c r="B15" s="5" t="s">
        <v>241</v>
      </c>
      <c r="C15" s="2">
        <v>1</v>
      </c>
    </row>
    <row r="16" spans="1:11" ht="13.8" x14ac:dyDescent="0.25">
      <c r="B16" s="5" t="s">
        <v>242</v>
      </c>
      <c r="C16" s="2">
        <v>1</v>
      </c>
    </row>
    <row r="17" spans="1:3" ht="13.8" x14ac:dyDescent="0.25">
      <c r="B17" s="5" t="s">
        <v>243</v>
      </c>
      <c r="C17" s="2">
        <v>2</v>
      </c>
    </row>
    <row r="18" spans="1:3" ht="13.8" x14ac:dyDescent="0.25">
      <c r="B18" s="5" t="s">
        <v>244</v>
      </c>
      <c r="C18" s="2">
        <v>1</v>
      </c>
    </row>
    <row r="19" spans="1:3" ht="13.8" x14ac:dyDescent="0.25">
      <c r="B19" s="5" t="s">
        <v>245</v>
      </c>
      <c r="C19" s="2">
        <v>1</v>
      </c>
    </row>
    <row r="20" spans="1:3" ht="13.8" x14ac:dyDescent="0.25">
      <c r="B20" s="4"/>
      <c r="C20" s="3"/>
    </row>
    <row r="21" spans="1:3" ht="13.8" x14ac:dyDescent="0.25">
      <c r="A21" s="37" t="s">
        <v>3</v>
      </c>
      <c r="B21" s="37"/>
      <c r="C21" s="27">
        <f>SUM(C22:C22)</f>
        <v>2</v>
      </c>
    </row>
    <row r="22" spans="1:3" ht="13.8" x14ac:dyDescent="0.25">
      <c r="B22" s="5" t="s">
        <v>165</v>
      </c>
      <c r="C22" s="2">
        <v>2</v>
      </c>
    </row>
    <row r="23" spans="1:3" ht="13.8" x14ac:dyDescent="0.25">
      <c r="B23" s="1"/>
      <c r="C23" s="2"/>
    </row>
    <row r="24" spans="1:3" ht="13.8" x14ac:dyDescent="0.25">
      <c r="A24" s="37" t="s">
        <v>246</v>
      </c>
      <c r="B24" s="37"/>
      <c r="C24" s="27">
        <f>SUM(C25:C25)</f>
        <v>2</v>
      </c>
    </row>
    <row r="25" spans="1:3" ht="13.8" x14ac:dyDescent="0.25">
      <c r="B25" s="5" t="s">
        <v>181</v>
      </c>
      <c r="C25" s="2">
        <v>2</v>
      </c>
    </row>
    <row r="26" spans="1:3" ht="13.8" x14ac:dyDescent="0.25">
      <c r="B26" s="1"/>
      <c r="C26" s="2"/>
    </row>
    <row r="27" spans="1:3" ht="13.8" x14ac:dyDescent="0.25">
      <c r="A27" s="37" t="s">
        <v>67</v>
      </c>
      <c r="B27" s="37"/>
      <c r="C27" s="27">
        <f>SUM(C28:C29)</f>
        <v>14</v>
      </c>
    </row>
    <row r="28" spans="1:3" ht="13.8" x14ac:dyDescent="0.25">
      <c r="B28" s="1" t="s">
        <v>205</v>
      </c>
      <c r="C28" s="2">
        <v>11</v>
      </c>
    </row>
    <row r="29" spans="1:3" ht="13.8" x14ac:dyDescent="0.25">
      <c r="B29" s="1" t="s">
        <v>247</v>
      </c>
      <c r="C29" s="2">
        <v>3</v>
      </c>
    </row>
    <row r="30" spans="1:3" ht="13.8" x14ac:dyDescent="0.25">
      <c r="B30" s="1"/>
      <c r="C30" s="2"/>
    </row>
    <row r="31" spans="1:3" ht="13.8" x14ac:dyDescent="0.25">
      <c r="A31" s="37" t="s">
        <v>46</v>
      </c>
      <c r="B31" s="37"/>
      <c r="C31" s="22">
        <f>SUM(C27,C24,C21,C10,C4)</f>
        <v>118</v>
      </c>
    </row>
    <row r="32" spans="1:3" ht="13.8" x14ac:dyDescent="0.25"/>
    <row r="33" ht="13.8" x14ac:dyDescent="0.25"/>
    <row r="34" ht="13.8" x14ac:dyDescent="0.25"/>
    <row r="35" ht="13.8" x14ac:dyDescent="0.25"/>
    <row r="36" ht="13.8" x14ac:dyDescent="0.25"/>
    <row r="37" ht="13.8" x14ac:dyDescent="0.25"/>
    <row r="38" ht="13.8" x14ac:dyDescent="0.25"/>
    <row r="41" ht="13.8" x14ac:dyDescent="0.25"/>
    <row r="42" ht="13.8" x14ac:dyDescent="0.25"/>
    <row r="43" ht="13.8" x14ac:dyDescent="0.25"/>
  </sheetData>
  <mergeCells count="7">
    <mergeCell ref="A31:B31"/>
    <mergeCell ref="G1:K1"/>
    <mergeCell ref="A4:B4"/>
    <mergeCell ref="A10:B10"/>
    <mergeCell ref="A21:B21"/>
    <mergeCell ref="A24:B24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selection activeCell="G19" sqref="G19"/>
    </sheetView>
  </sheetViews>
  <sheetFormatPr defaultRowHeight="15" x14ac:dyDescent="0.25"/>
  <cols>
    <col min="1" max="1" width="16.33203125" style="7" customWidth="1"/>
    <col min="2" max="2" width="34.5546875" style="7" bestFit="1" customWidth="1"/>
    <col min="3" max="3" width="11" style="9" customWidth="1"/>
    <col min="4" max="6" width="8.88671875" style="7"/>
    <col min="7" max="7" width="15.33203125" style="7" customWidth="1"/>
    <col min="8" max="8" width="12" style="7" customWidth="1"/>
    <col min="9" max="9" width="15.33203125" style="7" customWidth="1"/>
    <col min="10" max="10" width="22" style="7" customWidth="1"/>
    <col min="11" max="11" width="13.5546875" style="7" customWidth="1"/>
    <col min="12" max="16384" width="8.88671875" style="7"/>
  </cols>
  <sheetData>
    <row r="1" spans="1:11" ht="15.6" x14ac:dyDescent="0.3">
      <c r="A1" s="36" t="s">
        <v>6</v>
      </c>
      <c r="B1" s="36"/>
      <c r="C1" s="36"/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SUM(C5:C8)</f>
        <v>134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7</v>
      </c>
      <c r="C5" s="11">
        <v>101</v>
      </c>
      <c r="G5" s="32" t="s">
        <v>209</v>
      </c>
      <c r="H5" s="9">
        <v>107</v>
      </c>
      <c r="I5" s="28"/>
      <c r="J5" s="32" t="s">
        <v>213</v>
      </c>
      <c r="K5" s="9">
        <v>233</v>
      </c>
    </row>
    <row r="6" spans="1:11" x14ac:dyDescent="0.25">
      <c r="B6" s="10" t="s">
        <v>8</v>
      </c>
      <c r="C6" s="11">
        <v>1</v>
      </c>
      <c r="G6" s="32" t="s">
        <v>210</v>
      </c>
      <c r="H6" s="9">
        <v>144</v>
      </c>
      <c r="J6" s="32" t="s">
        <v>214</v>
      </c>
      <c r="K6" s="9">
        <v>13</v>
      </c>
    </row>
    <row r="7" spans="1:11" x14ac:dyDescent="0.25">
      <c r="B7" s="10" t="s">
        <v>9</v>
      </c>
      <c r="C7" s="11">
        <v>1</v>
      </c>
      <c r="G7" s="7" t="s">
        <v>180</v>
      </c>
      <c r="H7" s="9">
        <v>0</v>
      </c>
      <c r="J7" s="7" t="s">
        <v>180</v>
      </c>
      <c r="K7" s="9">
        <v>5</v>
      </c>
    </row>
    <row r="8" spans="1:11" ht="15.6" x14ac:dyDescent="0.3">
      <c r="B8" s="10" t="s">
        <v>10</v>
      </c>
      <c r="C8" s="11">
        <v>31</v>
      </c>
      <c r="G8" s="30" t="s">
        <v>166</v>
      </c>
      <c r="H8" s="30">
        <f>SUM(H5:H7)</f>
        <v>251</v>
      </c>
      <c r="J8" s="30" t="s">
        <v>166</v>
      </c>
      <c r="K8" s="30">
        <f>SUM(K5:K7)</f>
        <v>251</v>
      </c>
    </row>
    <row r="9" spans="1:11" x14ac:dyDescent="0.25">
      <c r="B9" s="10"/>
      <c r="C9" s="11"/>
    </row>
    <row r="10" spans="1:11" ht="15.6" x14ac:dyDescent="0.25">
      <c r="A10" s="34" t="s">
        <v>11</v>
      </c>
      <c r="B10" s="34"/>
      <c r="C10" s="16">
        <f>SUM(C11:C17)</f>
        <v>20</v>
      </c>
    </row>
    <row r="11" spans="1:11" ht="15.6" x14ac:dyDescent="0.3">
      <c r="B11" s="10" t="s">
        <v>12</v>
      </c>
      <c r="C11" s="11">
        <v>8</v>
      </c>
      <c r="G11" s="30"/>
      <c r="H11" s="30"/>
      <c r="I11" s="30"/>
      <c r="J11" s="30"/>
    </row>
    <row r="12" spans="1:11" x14ac:dyDescent="0.25">
      <c r="B12" s="10" t="s">
        <v>13</v>
      </c>
      <c r="C12" s="11">
        <v>2</v>
      </c>
    </row>
    <row r="13" spans="1:11" x14ac:dyDescent="0.25">
      <c r="B13" s="10" t="s">
        <v>14</v>
      </c>
      <c r="C13" s="11">
        <v>2</v>
      </c>
    </row>
    <row r="14" spans="1:11" x14ac:dyDescent="0.25">
      <c r="B14" s="10" t="s">
        <v>15</v>
      </c>
      <c r="C14" s="11">
        <v>4</v>
      </c>
    </row>
    <row r="15" spans="1:11" x14ac:dyDescent="0.25">
      <c r="B15" s="10" t="s">
        <v>16</v>
      </c>
      <c r="C15" s="11">
        <v>1</v>
      </c>
    </row>
    <row r="16" spans="1:11" x14ac:dyDescent="0.25">
      <c r="B16" s="10" t="s">
        <v>17</v>
      </c>
      <c r="C16" s="11">
        <v>1</v>
      </c>
    </row>
    <row r="17" spans="1:3" x14ac:dyDescent="0.25">
      <c r="B17" s="10" t="s">
        <v>18</v>
      </c>
      <c r="C17" s="11">
        <v>2</v>
      </c>
    </row>
    <row r="18" spans="1:3" x14ac:dyDescent="0.25">
      <c r="B18" s="10"/>
      <c r="C18" s="11"/>
    </row>
    <row r="19" spans="1:3" ht="15.6" x14ac:dyDescent="0.25">
      <c r="A19" s="34" t="s">
        <v>4</v>
      </c>
      <c r="B19" s="34"/>
      <c r="C19" s="16">
        <f>SUM(C20:C22)</f>
        <v>4</v>
      </c>
    </row>
    <row r="20" spans="1:3" x14ac:dyDescent="0.25">
      <c r="B20" s="10" t="s">
        <v>19</v>
      </c>
      <c r="C20" s="11">
        <v>1</v>
      </c>
    </row>
    <row r="21" spans="1:3" x14ac:dyDescent="0.25">
      <c r="B21" s="10" t="s">
        <v>20</v>
      </c>
      <c r="C21" s="11">
        <v>1</v>
      </c>
    </row>
    <row r="22" spans="1:3" x14ac:dyDescent="0.25">
      <c r="B22" s="10" t="s">
        <v>21</v>
      </c>
      <c r="C22" s="11">
        <v>2</v>
      </c>
    </row>
    <row r="23" spans="1:3" x14ac:dyDescent="0.25">
      <c r="B23" s="10"/>
      <c r="C23" s="11"/>
    </row>
    <row r="24" spans="1:3" ht="15.6" x14ac:dyDescent="0.25">
      <c r="A24" s="34" t="s">
        <v>2</v>
      </c>
      <c r="B24" s="34"/>
      <c r="C24" s="16">
        <f>SUM(C25:C41)</f>
        <v>38</v>
      </c>
    </row>
    <row r="25" spans="1:3" x14ac:dyDescent="0.25">
      <c r="B25" s="10" t="s">
        <v>22</v>
      </c>
      <c r="C25" s="11">
        <v>1</v>
      </c>
    </row>
    <row r="26" spans="1:3" x14ac:dyDescent="0.25">
      <c r="B26" s="10" t="s">
        <v>23</v>
      </c>
      <c r="C26" s="11">
        <v>1</v>
      </c>
    </row>
    <row r="27" spans="1:3" x14ac:dyDescent="0.25">
      <c r="B27" s="10" t="s">
        <v>24</v>
      </c>
      <c r="C27" s="11">
        <v>2</v>
      </c>
    </row>
    <row r="28" spans="1:3" x14ac:dyDescent="0.25">
      <c r="B28" s="10" t="s">
        <v>25</v>
      </c>
      <c r="C28" s="11">
        <v>3</v>
      </c>
    </row>
    <row r="29" spans="1:3" x14ac:dyDescent="0.25">
      <c r="B29" s="10" t="s">
        <v>26</v>
      </c>
      <c r="C29" s="11">
        <v>1</v>
      </c>
    </row>
    <row r="30" spans="1:3" x14ac:dyDescent="0.25">
      <c r="B30" s="10" t="s">
        <v>27</v>
      </c>
      <c r="C30" s="11">
        <v>7</v>
      </c>
    </row>
    <row r="31" spans="1:3" x14ac:dyDescent="0.25">
      <c r="B31" s="10" t="s">
        <v>28</v>
      </c>
      <c r="C31" s="11">
        <v>10</v>
      </c>
    </row>
    <row r="32" spans="1:3" x14ac:dyDescent="0.25">
      <c r="B32" s="10" t="s">
        <v>29</v>
      </c>
      <c r="C32" s="11">
        <v>1</v>
      </c>
    </row>
    <row r="33" spans="1:3" x14ac:dyDescent="0.25">
      <c r="B33" s="10" t="s">
        <v>30</v>
      </c>
      <c r="C33" s="11">
        <v>1</v>
      </c>
    </row>
    <row r="34" spans="1:3" x14ac:dyDescent="0.25">
      <c r="B34" s="10" t="s">
        <v>31</v>
      </c>
      <c r="C34" s="11">
        <v>1</v>
      </c>
    </row>
    <row r="35" spans="1:3" x14ac:dyDescent="0.25">
      <c r="B35" s="10" t="s">
        <v>32</v>
      </c>
      <c r="C35" s="11">
        <v>1</v>
      </c>
    </row>
    <row r="36" spans="1:3" x14ac:dyDescent="0.25">
      <c r="B36" s="10" t="s">
        <v>33</v>
      </c>
      <c r="C36" s="11">
        <v>1</v>
      </c>
    </row>
    <row r="37" spans="1:3" x14ac:dyDescent="0.25">
      <c r="B37" s="10" t="s">
        <v>34</v>
      </c>
      <c r="C37" s="11">
        <v>1</v>
      </c>
    </row>
    <row r="38" spans="1:3" x14ac:dyDescent="0.25">
      <c r="B38" s="10" t="s">
        <v>35</v>
      </c>
      <c r="C38" s="11">
        <v>3</v>
      </c>
    </row>
    <row r="39" spans="1:3" x14ac:dyDescent="0.25">
      <c r="B39" s="10" t="s">
        <v>36</v>
      </c>
      <c r="C39" s="11">
        <v>2</v>
      </c>
    </row>
    <row r="40" spans="1:3" x14ac:dyDescent="0.25">
      <c r="B40" s="10" t="s">
        <v>37</v>
      </c>
      <c r="C40" s="11">
        <v>1</v>
      </c>
    </row>
    <row r="41" spans="1:3" x14ac:dyDescent="0.25">
      <c r="B41" s="10" t="s">
        <v>38</v>
      </c>
      <c r="C41" s="11">
        <v>1</v>
      </c>
    </row>
    <row r="42" spans="1:3" x14ac:dyDescent="0.25">
      <c r="B42" s="10"/>
      <c r="C42" s="11"/>
    </row>
    <row r="43" spans="1:3" ht="15.6" x14ac:dyDescent="0.25">
      <c r="A43" s="34" t="s">
        <v>5</v>
      </c>
      <c r="B43" s="34"/>
      <c r="C43" s="16">
        <f>SUM(C44)</f>
        <v>1</v>
      </c>
    </row>
    <row r="44" spans="1:3" x14ac:dyDescent="0.25">
      <c r="B44" s="10" t="s">
        <v>39</v>
      </c>
      <c r="C44" s="11">
        <v>1</v>
      </c>
    </row>
    <row r="45" spans="1:3" x14ac:dyDescent="0.25">
      <c r="B45" s="10"/>
      <c r="C45" s="11"/>
    </row>
    <row r="46" spans="1:3" ht="15.6" x14ac:dyDescent="0.25">
      <c r="A46" s="34" t="s">
        <v>3</v>
      </c>
      <c r="B46" s="34"/>
      <c r="C46" s="16">
        <f>SUM(C47:C51)</f>
        <v>15</v>
      </c>
    </row>
    <row r="47" spans="1:3" x14ac:dyDescent="0.25">
      <c r="B47" s="10" t="s">
        <v>40</v>
      </c>
      <c r="C47" s="11">
        <v>1</v>
      </c>
    </row>
    <row r="48" spans="1:3" x14ac:dyDescent="0.25">
      <c r="B48" s="10" t="s">
        <v>41</v>
      </c>
      <c r="C48" s="11">
        <v>1</v>
      </c>
    </row>
    <row r="49" spans="1:3" x14ac:dyDescent="0.25">
      <c r="B49" s="10" t="s">
        <v>42</v>
      </c>
      <c r="C49" s="11">
        <v>2</v>
      </c>
    </row>
    <row r="50" spans="1:3" x14ac:dyDescent="0.25">
      <c r="B50" s="10" t="s">
        <v>43</v>
      </c>
      <c r="C50" s="11">
        <v>9</v>
      </c>
    </row>
    <row r="51" spans="1:3" x14ac:dyDescent="0.25">
      <c r="B51" s="10" t="s">
        <v>44</v>
      </c>
      <c r="C51" s="11">
        <v>2</v>
      </c>
    </row>
    <row r="52" spans="1:3" x14ac:dyDescent="0.25">
      <c r="B52" s="13"/>
      <c r="C52" s="12"/>
    </row>
    <row r="53" spans="1:3" x14ac:dyDescent="0.25">
      <c r="B53" s="13"/>
      <c r="C53" s="12"/>
    </row>
    <row r="54" spans="1:3" ht="15.6" x14ac:dyDescent="0.25">
      <c r="A54" s="34" t="s">
        <v>45</v>
      </c>
      <c r="B54" s="34"/>
      <c r="C54" s="16">
        <f>SUM(C55)</f>
        <v>39</v>
      </c>
    </row>
    <row r="55" spans="1:3" x14ac:dyDescent="0.25">
      <c r="B55" s="10" t="s">
        <v>1</v>
      </c>
      <c r="C55" s="11">
        <v>39</v>
      </c>
    </row>
    <row r="56" spans="1:3" x14ac:dyDescent="0.25">
      <c r="B56" s="10"/>
      <c r="C56" s="11"/>
    </row>
    <row r="57" spans="1:3" ht="15.6" x14ac:dyDescent="0.25">
      <c r="A57" s="35" t="s">
        <v>46</v>
      </c>
      <c r="B57" s="35"/>
      <c r="C57" s="14">
        <f>SUM(C54,C46,C43,C24,C19,C10,C4)</f>
        <v>251</v>
      </c>
    </row>
  </sheetData>
  <mergeCells count="10">
    <mergeCell ref="A46:B46"/>
    <mergeCell ref="A54:B54"/>
    <mergeCell ref="A57:B57"/>
    <mergeCell ref="A1:C1"/>
    <mergeCell ref="G1:K1"/>
    <mergeCell ref="A4:B4"/>
    <mergeCell ref="A10:B10"/>
    <mergeCell ref="A19:B19"/>
    <mergeCell ref="A24:B24"/>
    <mergeCell ref="A43:B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topLeftCell="C1" zoomScale="85" zoomScaleNormal="85" workbookViewId="0">
      <selection activeCell="J7" sqref="J7"/>
    </sheetView>
  </sheetViews>
  <sheetFormatPr defaultRowHeight="15" x14ac:dyDescent="0.25"/>
  <cols>
    <col min="1" max="1" width="8.88671875" style="7"/>
    <col min="2" max="2" width="40.5546875" style="7" customWidth="1"/>
    <col min="3" max="3" width="15.88671875" style="9" customWidth="1"/>
    <col min="4" max="4" width="8.88671875" style="7"/>
    <col min="5" max="5" width="9.21875" style="7" customWidth="1"/>
    <col min="6" max="6" width="12.5546875" style="7" customWidth="1"/>
    <col min="7" max="7" width="15.33203125" style="7" customWidth="1"/>
    <col min="8" max="8" width="13.109375" style="7" customWidth="1"/>
    <col min="9" max="9" width="17.6640625" style="7" bestFit="1" customWidth="1"/>
    <col min="10" max="10" width="15.33203125" style="7" customWidth="1"/>
    <col min="11" max="16384" width="8.88671875" style="7"/>
  </cols>
  <sheetData>
    <row r="1" spans="1:10" ht="15.6" x14ac:dyDescent="0.3">
      <c r="A1" s="36" t="s">
        <v>47</v>
      </c>
      <c r="B1" s="36"/>
      <c r="C1" s="36"/>
      <c r="F1" s="33" t="s">
        <v>208</v>
      </c>
      <c r="G1" s="33"/>
      <c r="H1" s="33"/>
      <c r="I1" s="33"/>
      <c r="J1" s="33"/>
    </row>
    <row r="3" spans="1:10" x14ac:dyDescent="0.25">
      <c r="B3" s="8"/>
    </row>
    <row r="4" spans="1:10" ht="15.6" x14ac:dyDescent="0.3">
      <c r="A4" s="34" t="s">
        <v>0</v>
      </c>
      <c r="B4" s="34"/>
      <c r="C4" s="16">
        <f>SUM(C5:C12)</f>
        <v>63</v>
      </c>
      <c r="F4" s="31" t="s">
        <v>211</v>
      </c>
      <c r="G4" s="28" t="s">
        <v>166</v>
      </c>
      <c r="H4" s="30"/>
      <c r="I4" s="31" t="s">
        <v>212</v>
      </c>
      <c r="J4" s="28" t="s">
        <v>166</v>
      </c>
    </row>
    <row r="5" spans="1:10" ht="15.6" x14ac:dyDescent="0.3">
      <c r="B5" s="10" t="s">
        <v>48</v>
      </c>
      <c r="C5" s="11">
        <v>36</v>
      </c>
      <c r="F5" s="32" t="s">
        <v>209</v>
      </c>
      <c r="G5" s="9">
        <v>96</v>
      </c>
      <c r="H5" s="28"/>
      <c r="I5" s="32" t="s">
        <v>213</v>
      </c>
      <c r="J5" s="9">
        <v>136</v>
      </c>
    </row>
    <row r="6" spans="1:10" x14ac:dyDescent="0.25">
      <c r="B6" s="10" t="s">
        <v>49</v>
      </c>
      <c r="C6" s="11">
        <v>2</v>
      </c>
      <c r="F6" s="32" t="s">
        <v>210</v>
      </c>
      <c r="G6" s="9">
        <v>116</v>
      </c>
      <c r="I6" s="32" t="s">
        <v>214</v>
      </c>
      <c r="J6" s="9">
        <v>63</v>
      </c>
    </row>
    <row r="7" spans="1:10" x14ac:dyDescent="0.25">
      <c r="B7" s="10" t="s">
        <v>50</v>
      </c>
      <c r="C7" s="11">
        <v>8</v>
      </c>
      <c r="F7" s="7" t="s">
        <v>180</v>
      </c>
      <c r="G7" s="9">
        <v>0</v>
      </c>
      <c r="I7" s="7" t="s">
        <v>180</v>
      </c>
      <c r="J7" s="9">
        <v>13</v>
      </c>
    </row>
    <row r="8" spans="1:10" ht="15.6" x14ac:dyDescent="0.3">
      <c r="B8" s="10" t="s">
        <v>51</v>
      </c>
      <c r="C8" s="11">
        <v>1</v>
      </c>
      <c r="F8" s="30" t="s">
        <v>166</v>
      </c>
      <c r="G8" s="30">
        <f>SUM(G5:G7)</f>
        <v>212</v>
      </c>
      <c r="I8" s="30" t="s">
        <v>166</v>
      </c>
      <c r="J8" s="30">
        <f>SUM(J5:J7)</f>
        <v>212</v>
      </c>
    </row>
    <row r="9" spans="1:10" x14ac:dyDescent="0.25">
      <c r="B9" s="10" t="s">
        <v>10</v>
      </c>
      <c r="C9" s="11">
        <v>5</v>
      </c>
    </row>
    <row r="10" spans="1:10" x14ac:dyDescent="0.25">
      <c r="B10" s="10" t="s">
        <v>52</v>
      </c>
      <c r="C10" s="11">
        <v>5</v>
      </c>
    </row>
    <row r="11" spans="1:10" x14ac:dyDescent="0.25">
      <c r="B11" s="10" t="s">
        <v>53</v>
      </c>
      <c r="C11" s="11">
        <v>5</v>
      </c>
    </row>
    <row r="12" spans="1:10" x14ac:dyDescent="0.25">
      <c r="B12" s="10" t="s">
        <v>54</v>
      </c>
      <c r="C12" s="11">
        <v>1</v>
      </c>
    </row>
    <row r="13" spans="1:10" x14ac:dyDescent="0.25">
      <c r="B13" s="10"/>
      <c r="C13" s="11"/>
    </row>
    <row r="14" spans="1:10" ht="15.6" x14ac:dyDescent="0.25">
      <c r="A14" s="34" t="s">
        <v>11</v>
      </c>
      <c r="B14" s="34"/>
      <c r="C14" s="16">
        <f>SUM(C15:C22)</f>
        <v>30</v>
      </c>
    </row>
    <row r="15" spans="1:10" x14ac:dyDescent="0.25">
      <c r="B15" s="10" t="s">
        <v>55</v>
      </c>
      <c r="C15" s="11">
        <v>5</v>
      </c>
    </row>
    <row r="16" spans="1:10" x14ac:dyDescent="0.25">
      <c r="B16" s="10" t="s">
        <v>56</v>
      </c>
      <c r="C16" s="11">
        <v>3</v>
      </c>
    </row>
    <row r="17" spans="1:3" x14ac:dyDescent="0.25">
      <c r="B17" s="10" t="s">
        <v>17</v>
      </c>
      <c r="C17" s="11">
        <v>3</v>
      </c>
    </row>
    <row r="18" spans="1:3" x14ac:dyDescent="0.25">
      <c r="B18" s="10" t="s">
        <v>14</v>
      </c>
      <c r="C18" s="11">
        <v>5</v>
      </c>
    </row>
    <row r="19" spans="1:3" x14ac:dyDescent="0.25">
      <c r="B19" s="10" t="s">
        <v>57</v>
      </c>
      <c r="C19" s="11">
        <v>8</v>
      </c>
    </row>
    <row r="20" spans="1:3" x14ac:dyDescent="0.25">
      <c r="B20" s="10" t="s">
        <v>58</v>
      </c>
      <c r="C20" s="11">
        <v>2</v>
      </c>
    </row>
    <row r="21" spans="1:3" x14ac:dyDescent="0.25">
      <c r="B21" s="10" t="s">
        <v>59</v>
      </c>
      <c r="C21" s="11">
        <v>2</v>
      </c>
    </row>
    <row r="22" spans="1:3" x14ac:dyDescent="0.25">
      <c r="B22" s="10" t="s">
        <v>60</v>
      </c>
      <c r="C22" s="11">
        <v>2</v>
      </c>
    </row>
    <row r="23" spans="1:3" x14ac:dyDescent="0.25">
      <c r="B23" s="10"/>
      <c r="C23" s="11"/>
    </row>
    <row r="24" spans="1:3" ht="15.6" x14ac:dyDescent="0.25">
      <c r="A24" s="34" t="s">
        <v>2</v>
      </c>
      <c r="B24" s="34"/>
      <c r="C24" s="16">
        <f>SUM(C25:C31)</f>
        <v>18</v>
      </c>
    </row>
    <row r="25" spans="1:3" x14ac:dyDescent="0.25">
      <c r="B25" s="10" t="s">
        <v>61</v>
      </c>
      <c r="C25" s="11">
        <v>5</v>
      </c>
    </row>
    <row r="26" spans="1:3" x14ac:dyDescent="0.25">
      <c r="B26" s="10" t="s">
        <v>62</v>
      </c>
      <c r="C26" s="11">
        <v>4</v>
      </c>
    </row>
    <row r="27" spans="1:3" x14ac:dyDescent="0.25">
      <c r="B27" s="10" t="s">
        <v>63</v>
      </c>
      <c r="C27" s="11">
        <v>1</v>
      </c>
    </row>
    <row r="28" spans="1:3" x14ac:dyDescent="0.25">
      <c r="B28" s="10" t="s">
        <v>64</v>
      </c>
      <c r="C28" s="11">
        <v>3</v>
      </c>
    </row>
    <row r="29" spans="1:3" x14ac:dyDescent="0.25">
      <c r="B29" s="10" t="s">
        <v>65</v>
      </c>
      <c r="C29" s="11">
        <v>1</v>
      </c>
    </row>
    <row r="30" spans="1:3" x14ac:dyDescent="0.25">
      <c r="B30" s="10" t="s">
        <v>9</v>
      </c>
      <c r="C30" s="11">
        <v>2</v>
      </c>
    </row>
    <row r="31" spans="1:3" x14ac:dyDescent="0.25">
      <c r="B31" s="10" t="s">
        <v>66</v>
      </c>
      <c r="C31" s="11">
        <v>2</v>
      </c>
    </row>
    <row r="32" spans="1:3" x14ac:dyDescent="0.25">
      <c r="B32" s="10"/>
      <c r="C32" s="11"/>
    </row>
    <row r="33" spans="1:3" ht="15.6" x14ac:dyDescent="0.25">
      <c r="A33" s="34" t="s">
        <v>67</v>
      </c>
      <c r="B33" s="34"/>
      <c r="C33" s="16">
        <v>20</v>
      </c>
    </row>
    <row r="34" spans="1:3" x14ac:dyDescent="0.25">
      <c r="B34" s="10" t="s">
        <v>68</v>
      </c>
      <c r="C34" s="11">
        <v>20</v>
      </c>
    </row>
    <row r="35" spans="1:3" x14ac:dyDescent="0.25">
      <c r="B35" s="10"/>
      <c r="C35" s="11"/>
    </row>
    <row r="36" spans="1:3" ht="15.6" x14ac:dyDescent="0.25">
      <c r="A36" s="34" t="s">
        <v>4</v>
      </c>
      <c r="B36" s="34"/>
      <c r="C36" s="16">
        <f>SUM(C37:C39)</f>
        <v>3</v>
      </c>
    </row>
    <row r="37" spans="1:3" x14ac:dyDescent="0.25">
      <c r="B37" s="10" t="s">
        <v>69</v>
      </c>
      <c r="C37" s="11">
        <v>1</v>
      </c>
    </row>
    <row r="38" spans="1:3" x14ac:dyDescent="0.25">
      <c r="B38" s="10" t="s">
        <v>70</v>
      </c>
      <c r="C38" s="11">
        <v>1</v>
      </c>
    </row>
    <row r="39" spans="1:3" x14ac:dyDescent="0.25">
      <c r="B39" s="10" t="s">
        <v>71</v>
      </c>
      <c r="C39" s="11">
        <v>1</v>
      </c>
    </row>
    <row r="40" spans="1:3" x14ac:dyDescent="0.25">
      <c r="B40" s="10"/>
      <c r="C40" s="11"/>
    </row>
    <row r="41" spans="1:3" ht="15.6" x14ac:dyDescent="0.25">
      <c r="A41" s="34" t="s">
        <v>72</v>
      </c>
      <c r="B41" s="34"/>
      <c r="C41" s="16">
        <f>SUM(C42:C43)</f>
        <v>7</v>
      </c>
    </row>
    <row r="42" spans="1:3" x14ac:dyDescent="0.25">
      <c r="B42" s="10" t="s">
        <v>73</v>
      </c>
      <c r="C42" s="11">
        <v>6</v>
      </c>
    </row>
    <row r="43" spans="1:3" x14ac:dyDescent="0.25">
      <c r="B43" s="10" t="s">
        <v>74</v>
      </c>
      <c r="C43" s="11">
        <v>1</v>
      </c>
    </row>
    <row r="44" spans="1:3" x14ac:dyDescent="0.25">
      <c r="B44" s="10"/>
      <c r="C44" s="11"/>
    </row>
    <row r="45" spans="1:3" ht="15.6" x14ac:dyDescent="0.25">
      <c r="A45" s="34" t="s">
        <v>45</v>
      </c>
      <c r="B45" s="34"/>
      <c r="C45" s="16">
        <f>SUM(C46)</f>
        <v>71</v>
      </c>
    </row>
    <row r="46" spans="1:3" x14ac:dyDescent="0.25">
      <c r="B46" s="10" t="s">
        <v>1</v>
      </c>
      <c r="C46" s="11">
        <v>71</v>
      </c>
    </row>
    <row r="47" spans="1:3" x14ac:dyDescent="0.25">
      <c r="B47" s="10"/>
      <c r="C47" s="11"/>
    </row>
    <row r="48" spans="1:3" ht="15" customHeight="1" x14ac:dyDescent="0.25">
      <c r="A48" s="34" t="s">
        <v>46</v>
      </c>
      <c r="B48" s="34"/>
      <c r="C48" s="19">
        <f>SUM(C45,C41,C33,C36,C24,C14,C4)</f>
        <v>212</v>
      </c>
    </row>
  </sheetData>
  <mergeCells count="10">
    <mergeCell ref="A41:B41"/>
    <mergeCell ref="A45:B45"/>
    <mergeCell ref="A48:B48"/>
    <mergeCell ref="F1:J1"/>
    <mergeCell ref="A1:C1"/>
    <mergeCell ref="A4:B4"/>
    <mergeCell ref="A14:B14"/>
    <mergeCell ref="A24:B24"/>
    <mergeCell ref="A33:B33"/>
    <mergeCell ref="A36:B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D1" zoomScaleNormal="100" workbookViewId="0">
      <selection activeCell="G1" sqref="G1:K8"/>
    </sheetView>
  </sheetViews>
  <sheetFormatPr defaultRowHeight="15" x14ac:dyDescent="0.25"/>
  <cols>
    <col min="1" max="1" width="8.88671875" style="7"/>
    <col min="2" max="2" width="32.5546875" style="7" bestFit="1" customWidth="1"/>
    <col min="3" max="3" width="8.88671875" style="9"/>
    <col min="4" max="4" width="8.88671875" style="7"/>
    <col min="5" max="5" width="9.6640625" style="7" customWidth="1"/>
    <col min="6" max="6" width="8.88671875" style="7"/>
    <col min="7" max="9" width="11.6640625" style="7" customWidth="1"/>
    <col min="10" max="10" width="19.21875" style="7" customWidth="1"/>
    <col min="11" max="11" width="11.6640625" style="7" customWidth="1"/>
    <col min="12" max="16384" width="8.88671875" style="7"/>
  </cols>
  <sheetData>
    <row r="1" spans="1:11" ht="15.6" x14ac:dyDescent="0.3">
      <c r="B1" s="21" t="s">
        <v>91</v>
      </c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SUM(C5:C14)</f>
        <v>50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92</v>
      </c>
      <c r="C5" s="11">
        <v>16</v>
      </c>
      <c r="G5" s="32" t="s">
        <v>209</v>
      </c>
      <c r="H5" s="9">
        <v>73</v>
      </c>
      <c r="I5" s="28"/>
      <c r="J5" s="32" t="s">
        <v>213</v>
      </c>
      <c r="K5" s="9">
        <v>111</v>
      </c>
    </row>
    <row r="6" spans="1:11" x14ac:dyDescent="0.25">
      <c r="B6" s="10" t="s">
        <v>93</v>
      </c>
      <c r="C6" s="11">
        <v>2</v>
      </c>
      <c r="G6" s="32" t="s">
        <v>210</v>
      </c>
      <c r="H6" s="9">
        <v>63</v>
      </c>
      <c r="J6" s="32" t="s">
        <v>214</v>
      </c>
      <c r="K6" s="9">
        <v>13</v>
      </c>
    </row>
    <row r="7" spans="1:11" x14ac:dyDescent="0.25">
      <c r="B7" s="10" t="s">
        <v>52</v>
      </c>
      <c r="C7" s="11">
        <v>2</v>
      </c>
      <c r="G7" s="7" t="s">
        <v>180</v>
      </c>
      <c r="H7" s="9">
        <v>0</v>
      </c>
      <c r="J7" s="7" t="s">
        <v>180</v>
      </c>
      <c r="K7" s="9">
        <v>12</v>
      </c>
    </row>
    <row r="8" spans="1:11" ht="15.6" x14ac:dyDescent="0.3">
      <c r="B8" s="10" t="s">
        <v>94</v>
      </c>
      <c r="C8" s="11">
        <v>3</v>
      </c>
      <c r="G8" s="30" t="s">
        <v>166</v>
      </c>
      <c r="H8" s="30">
        <f>SUM(H5:H7)</f>
        <v>136</v>
      </c>
      <c r="J8" s="30" t="s">
        <v>166</v>
      </c>
      <c r="K8" s="30">
        <f>SUM(K5:K7)</f>
        <v>136</v>
      </c>
    </row>
    <row r="9" spans="1:11" x14ac:dyDescent="0.25">
      <c r="B9" s="10" t="s">
        <v>10</v>
      </c>
      <c r="C9" s="11">
        <v>1</v>
      </c>
    </row>
    <row r="10" spans="1:11" x14ac:dyDescent="0.25">
      <c r="B10" s="10" t="s">
        <v>95</v>
      </c>
      <c r="C10" s="11">
        <v>1</v>
      </c>
    </row>
    <row r="11" spans="1:11" x14ac:dyDescent="0.25">
      <c r="B11" s="10" t="s">
        <v>96</v>
      </c>
      <c r="C11" s="11">
        <v>6</v>
      </c>
    </row>
    <row r="12" spans="1:11" x14ac:dyDescent="0.25">
      <c r="B12" s="10" t="s">
        <v>97</v>
      </c>
      <c r="C12" s="11">
        <v>1</v>
      </c>
    </row>
    <row r="13" spans="1:11" x14ac:dyDescent="0.25">
      <c r="B13" s="10" t="s">
        <v>98</v>
      </c>
      <c r="C13" s="11">
        <v>1</v>
      </c>
    </row>
    <row r="14" spans="1:11" x14ac:dyDescent="0.25">
      <c r="B14" s="10" t="s">
        <v>99</v>
      </c>
      <c r="C14" s="11">
        <v>17</v>
      </c>
    </row>
    <row r="15" spans="1:11" x14ac:dyDescent="0.25">
      <c r="B15" s="10"/>
      <c r="C15" s="11"/>
    </row>
    <row r="16" spans="1:11" ht="15.6" x14ac:dyDescent="0.25">
      <c r="A16" s="34" t="s">
        <v>11</v>
      </c>
      <c r="B16" s="34"/>
      <c r="C16" s="16">
        <f>SUM(C17:C27)</f>
        <v>39</v>
      </c>
    </row>
    <row r="17" spans="1:3" x14ac:dyDescent="0.25">
      <c r="B17" s="10" t="s">
        <v>55</v>
      </c>
      <c r="C17" s="11">
        <v>3</v>
      </c>
    </row>
    <row r="18" spans="1:3" x14ac:dyDescent="0.25">
      <c r="B18" s="10" t="s">
        <v>60</v>
      </c>
      <c r="C18" s="11">
        <v>2</v>
      </c>
    </row>
    <row r="19" spans="1:3" x14ac:dyDescent="0.25">
      <c r="B19" s="10" t="s">
        <v>17</v>
      </c>
      <c r="C19" s="11">
        <v>2</v>
      </c>
    </row>
    <row r="20" spans="1:3" x14ac:dyDescent="0.25">
      <c r="B20" s="10" t="s">
        <v>100</v>
      </c>
      <c r="C20" s="11">
        <v>5</v>
      </c>
    </row>
    <row r="21" spans="1:3" x14ac:dyDescent="0.25">
      <c r="B21" s="10" t="s">
        <v>57</v>
      </c>
      <c r="C21" s="11">
        <v>17</v>
      </c>
    </row>
    <row r="22" spans="1:3" x14ac:dyDescent="0.25">
      <c r="B22" s="10" t="s">
        <v>58</v>
      </c>
      <c r="C22" s="11">
        <v>3</v>
      </c>
    </row>
    <row r="23" spans="1:3" x14ac:dyDescent="0.25">
      <c r="B23" s="10" t="s">
        <v>101</v>
      </c>
      <c r="C23" s="11">
        <v>2</v>
      </c>
    </row>
    <row r="24" spans="1:3" x14ac:dyDescent="0.25">
      <c r="B24" s="10" t="s">
        <v>13</v>
      </c>
      <c r="C24" s="11">
        <v>1</v>
      </c>
    </row>
    <row r="25" spans="1:3" x14ac:dyDescent="0.25">
      <c r="B25" s="10" t="s">
        <v>18</v>
      </c>
      <c r="C25" s="11">
        <v>1</v>
      </c>
    </row>
    <row r="26" spans="1:3" x14ac:dyDescent="0.25">
      <c r="B26" s="10" t="s">
        <v>102</v>
      </c>
      <c r="C26" s="11">
        <v>1</v>
      </c>
    </row>
    <row r="27" spans="1:3" x14ac:dyDescent="0.25">
      <c r="B27" s="10" t="s">
        <v>103</v>
      </c>
      <c r="C27" s="11">
        <v>2</v>
      </c>
    </row>
    <row r="28" spans="1:3" x14ac:dyDescent="0.25">
      <c r="B28" s="10"/>
      <c r="C28" s="11"/>
    </row>
    <row r="29" spans="1:3" ht="15.6" x14ac:dyDescent="0.25">
      <c r="A29" s="34" t="s">
        <v>2</v>
      </c>
      <c r="B29" s="34"/>
      <c r="C29" s="16">
        <f>SUM(C30:C36)</f>
        <v>13</v>
      </c>
    </row>
    <row r="30" spans="1:3" x14ac:dyDescent="0.25">
      <c r="B30" s="10" t="s">
        <v>104</v>
      </c>
      <c r="C30" s="11">
        <v>3</v>
      </c>
    </row>
    <row r="31" spans="1:3" x14ac:dyDescent="0.25">
      <c r="B31" s="10" t="s">
        <v>105</v>
      </c>
      <c r="C31" s="11">
        <v>1</v>
      </c>
    </row>
    <row r="32" spans="1:3" x14ac:dyDescent="0.25">
      <c r="B32" s="10" t="s">
        <v>106</v>
      </c>
      <c r="C32" s="11">
        <v>4</v>
      </c>
    </row>
    <row r="33" spans="1:3" x14ac:dyDescent="0.25">
      <c r="B33" s="10" t="s">
        <v>9</v>
      </c>
      <c r="C33" s="11">
        <v>1</v>
      </c>
    </row>
    <row r="34" spans="1:3" x14ac:dyDescent="0.25">
      <c r="B34" s="10" t="s">
        <v>107</v>
      </c>
      <c r="C34" s="11">
        <v>1</v>
      </c>
    </row>
    <row r="35" spans="1:3" x14ac:dyDescent="0.25">
      <c r="B35" s="10" t="s">
        <v>108</v>
      </c>
      <c r="C35" s="11">
        <v>2</v>
      </c>
    </row>
    <row r="36" spans="1:3" x14ac:dyDescent="0.25">
      <c r="B36" s="10" t="s">
        <v>109</v>
      </c>
      <c r="C36" s="11">
        <v>1</v>
      </c>
    </row>
    <row r="37" spans="1:3" x14ac:dyDescent="0.25">
      <c r="B37" s="10"/>
      <c r="C37" s="11"/>
    </row>
    <row r="38" spans="1:3" ht="15.6" x14ac:dyDescent="0.25">
      <c r="A38" s="34" t="s">
        <v>67</v>
      </c>
      <c r="B38" s="34"/>
      <c r="C38" s="16">
        <f>SUM(C39)</f>
        <v>1</v>
      </c>
    </row>
    <row r="39" spans="1:3" x14ac:dyDescent="0.25">
      <c r="B39" s="10" t="s">
        <v>110</v>
      </c>
      <c r="C39" s="11">
        <v>1</v>
      </c>
    </row>
    <row r="40" spans="1:3" x14ac:dyDescent="0.25">
      <c r="B40" s="13"/>
      <c r="C40" s="12"/>
    </row>
    <row r="41" spans="1:3" ht="15.6" x14ac:dyDescent="0.25">
      <c r="A41" s="34" t="s">
        <v>111</v>
      </c>
      <c r="B41" s="34"/>
      <c r="C41" s="16">
        <f>SUM(C42)</f>
        <v>1</v>
      </c>
    </row>
    <row r="42" spans="1:3" x14ac:dyDescent="0.25">
      <c r="B42" s="10" t="s">
        <v>112</v>
      </c>
      <c r="C42" s="11">
        <v>1</v>
      </c>
    </row>
    <row r="43" spans="1:3" x14ac:dyDescent="0.25">
      <c r="B43" s="10"/>
      <c r="C43" s="11"/>
    </row>
    <row r="44" spans="1:3" ht="15.6" x14ac:dyDescent="0.25">
      <c r="A44" s="34" t="s">
        <v>45</v>
      </c>
      <c r="B44" s="34"/>
      <c r="C44" s="16">
        <f>SUM(C45)</f>
        <v>32</v>
      </c>
    </row>
    <row r="45" spans="1:3" x14ac:dyDescent="0.25">
      <c r="B45" s="10" t="s">
        <v>1</v>
      </c>
      <c r="C45" s="11">
        <v>32</v>
      </c>
    </row>
    <row r="46" spans="1:3" x14ac:dyDescent="0.25">
      <c r="B46" s="10"/>
      <c r="C46" s="11"/>
    </row>
    <row r="47" spans="1:3" ht="15.6" x14ac:dyDescent="0.25">
      <c r="A47" s="34" t="s">
        <v>46</v>
      </c>
      <c r="B47" s="34"/>
      <c r="C47" s="19">
        <f>SUM(C44,C38,C41,C29,C16,C4)</f>
        <v>136</v>
      </c>
    </row>
  </sheetData>
  <mergeCells count="8">
    <mergeCell ref="A47:B47"/>
    <mergeCell ref="G1:K1"/>
    <mergeCell ref="A4:B4"/>
    <mergeCell ref="A16:B16"/>
    <mergeCell ref="A29:B29"/>
    <mergeCell ref="A38:B38"/>
    <mergeCell ref="A41:B41"/>
    <mergeCell ref="A44:B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topLeftCell="D1" zoomScaleNormal="100" workbookViewId="0">
      <selection activeCell="G1" sqref="G1:K8"/>
    </sheetView>
  </sheetViews>
  <sheetFormatPr defaultRowHeight="15" x14ac:dyDescent="0.25"/>
  <cols>
    <col min="1" max="1" width="13.33203125" style="7" customWidth="1"/>
    <col min="2" max="2" width="31.21875" style="7" bestFit="1" customWidth="1"/>
    <col min="3" max="3" width="8.88671875" style="9"/>
    <col min="4" max="4" width="8.88671875" style="7"/>
    <col min="5" max="5" width="9.109375" style="7" customWidth="1"/>
    <col min="6" max="6" width="8.88671875" style="7"/>
    <col min="7" max="9" width="11.109375" style="7" customWidth="1"/>
    <col min="10" max="10" width="18.77734375" style="7" customWidth="1"/>
    <col min="11" max="11" width="11.109375" style="7" customWidth="1"/>
    <col min="12" max="16384" width="8.88671875" style="7"/>
  </cols>
  <sheetData>
    <row r="1" spans="1:11" ht="15.6" x14ac:dyDescent="0.3">
      <c r="A1" s="36" t="s">
        <v>116</v>
      </c>
      <c r="B1" s="36"/>
      <c r="C1" s="36"/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SUM(C5:C11)</f>
        <v>179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10</v>
      </c>
      <c r="C5" s="11">
        <v>3</v>
      </c>
      <c r="G5" s="32" t="s">
        <v>209</v>
      </c>
      <c r="H5" s="9">
        <v>112</v>
      </c>
      <c r="I5" s="28"/>
      <c r="J5" s="32" t="s">
        <v>213</v>
      </c>
      <c r="K5" s="9">
        <v>207</v>
      </c>
    </row>
    <row r="6" spans="1:11" x14ac:dyDescent="0.25">
      <c r="B6" s="10" t="s">
        <v>93</v>
      </c>
      <c r="C6" s="11">
        <v>170</v>
      </c>
      <c r="G6" s="32" t="s">
        <v>210</v>
      </c>
      <c r="H6" s="9">
        <v>110</v>
      </c>
      <c r="J6" s="32" t="s">
        <v>214</v>
      </c>
      <c r="K6" s="9">
        <v>15</v>
      </c>
    </row>
    <row r="7" spans="1:11" x14ac:dyDescent="0.25">
      <c r="B7" s="10" t="s">
        <v>96</v>
      </c>
      <c r="C7" s="11">
        <v>2</v>
      </c>
      <c r="G7" s="7" t="s">
        <v>180</v>
      </c>
      <c r="H7" s="9">
        <v>0</v>
      </c>
      <c r="J7" s="7" t="s">
        <v>180</v>
      </c>
      <c r="K7" s="9">
        <v>0</v>
      </c>
    </row>
    <row r="8" spans="1:11" ht="15.6" x14ac:dyDescent="0.3">
      <c r="B8" s="10" t="s">
        <v>117</v>
      </c>
      <c r="C8" s="11">
        <v>1</v>
      </c>
      <c r="G8" s="30" t="s">
        <v>166</v>
      </c>
      <c r="H8" s="30">
        <f>SUM(H5:H7)</f>
        <v>222</v>
      </c>
      <c r="J8" s="30" t="s">
        <v>166</v>
      </c>
      <c r="K8" s="30">
        <f>SUM(K5:K7)</f>
        <v>222</v>
      </c>
    </row>
    <row r="9" spans="1:11" x14ac:dyDescent="0.25">
      <c r="B9" s="10" t="s">
        <v>118</v>
      </c>
      <c r="C9" s="11">
        <v>1</v>
      </c>
    </row>
    <row r="10" spans="1:11" x14ac:dyDescent="0.25">
      <c r="B10" s="10" t="s">
        <v>119</v>
      </c>
      <c r="C10" s="11">
        <v>1</v>
      </c>
    </row>
    <row r="11" spans="1:11" x14ac:dyDescent="0.25">
      <c r="B11" s="10" t="s">
        <v>120</v>
      </c>
      <c r="C11" s="11">
        <v>1</v>
      </c>
    </row>
    <row r="12" spans="1:11" x14ac:dyDescent="0.25">
      <c r="B12" s="10"/>
      <c r="C12" s="11"/>
    </row>
    <row r="13" spans="1:11" ht="15.6" x14ac:dyDescent="0.25">
      <c r="A13" s="34" t="s">
        <v>11</v>
      </c>
      <c r="B13" s="34"/>
      <c r="C13" s="16">
        <f>SUM(C14:C20)</f>
        <v>29</v>
      </c>
    </row>
    <row r="14" spans="1:11" x14ac:dyDescent="0.25">
      <c r="B14" s="10" t="s">
        <v>57</v>
      </c>
      <c r="C14" s="11">
        <v>9</v>
      </c>
    </row>
    <row r="15" spans="1:11" x14ac:dyDescent="0.25">
      <c r="B15" s="10" t="s">
        <v>60</v>
      </c>
      <c r="C15" s="11">
        <v>7</v>
      </c>
    </row>
    <row r="16" spans="1:11" x14ac:dyDescent="0.25">
      <c r="B16" s="10" t="s">
        <v>121</v>
      </c>
      <c r="C16" s="11">
        <v>6</v>
      </c>
    </row>
    <row r="17" spans="1:3" x14ac:dyDescent="0.25">
      <c r="B17" s="10" t="s">
        <v>122</v>
      </c>
      <c r="C17" s="11">
        <v>1</v>
      </c>
    </row>
    <row r="18" spans="1:3" x14ac:dyDescent="0.25">
      <c r="B18" s="10" t="s">
        <v>18</v>
      </c>
      <c r="C18" s="11">
        <v>1</v>
      </c>
    </row>
    <row r="19" spans="1:3" ht="30" x14ac:dyDescent="0.25">
      <c r="B19" s="10" t="s">
        <v>123</v>
      </c>
      <c r="C19" s="11">
        <v>1</v>
      </c>
    </row>
    <row r="20" spans="1:3" x14ac:dyDescent="0.25">
      <c r="B20" s="10" t="s">
        <v>124</v>
      </c>
      <c r="C20" s="11">
        <v>4</v>
      </c>
    </row>
    <row r="21" spans="1:3" x14ac:dyDescent="0.25">
      <c r="B21" s="10"/>
      <c r="C21" s="11"/>
    </row>
    <row r="22" spans="1:3" ht="15.6" x14ac:dyDescent="0.25">
      <c r="A22" s="34" t="s">
        <v>2</v>
      </c>
      <c r="B22" s="34"/>
      <c r="C22" s="16">
        <f>SUM(C23:C25)</f>
        <v>10</v>
      </c>
    </row>
    <row r="23" spans="1:3" x14ac:dyDescent="0.25">
      <c r="B23" s="10" t="s">
        <v>125</v>
      </c>
      <c r="C23" s="11">
        <v>7</v>
      </c>
    </row>
    <row r="24" spans="1:3" x14ac:dyDescent="0.25">
      <c r="B24" s="10" t="s">
        <v>126</v>
      </c>
      <c r="C24" s="11">
        <v>1</v>
      </c>
    </row>
    <row r="25" spans="1:3" x14ac:dyDescent="0.25">
      <c r="B25" s="10" t="s">
        <v>127</v>
      </c>
      <c r="C25" s="11">
        <v>2</v>
      </c>
    </row>
    <row r="26" spans="1:3" x14ac:dyDescent="0.25">
      <c r="B26" s="10"/>
      <c r="C26" s="11"/>
    </row>
    <row r="27" spans="1:3" ht="15.6" x14ac:dyDescent="0.25">
      <c r="A27" s="34" t="s">
        <v>67</v>
      </c>
      <c r="B27" s="34"/>
      <c r="C27" s="19">
        <f>SUM(C28)</f>
        <v>4</v>
      </c>
    </row>
    <row r="28" spans="1:3" x14ac:dyDescent="0.25">
      <c r="B28" s="10" t="s">
        <v>142</v>
      </c>
      <c r="C28" s="11">
        <v>4</v>
      </c>
    </row>
    <row r="29" spans="1:3" x14ac:dyDescent="0.25">
      <c r="B29" s="10"/>
      <c r="C29" s="11"/>
    </row>
    <row r="30" spans="1:3" ht="15.6" x14ac:dyDescent="0.25">
      <c r="A30" s="34" t="s">
        <v>46</v>
      </c>
      <c r="B30" s="34"/>
      <c r="C30" s="19">
        <f>SUM(C27,C22,C13,C4)</f>
        <v>222</v>
      </c>
    </row>
  </sheetData>
  <mergeCells count="7">
    <mergeCell ref="A30:B30"/>
    <mergeCell ref="G1:K1"/>
    <mergeCell ref="A1:C1"/>
    <mergeCell ref="A4:B4"/>
    <mergeCell ref="A13:B13"/>
    <mergeCell ref="A22:B22"/>
    <mergeCell ref="A27:B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D1" workbookViewId="0">
      <selection activeCell="G1" sqref="G1:K8"/>
    </sheetView>
  </sheetViews>
  <sheetFormatPr defaultRowHeight="15" x14ac:dyDescent="0.25"/>
  <cols>
    <col min="1" max="1" width="8.88671875" style="7"/>
    <col min="2" max="2" width="43.109375" style="7" customWidth="1"/>
    <col min="3" max="3" width="8.88671875" style="9"/>
    <col min="4" max="4" width="8.88671875" style="7"/>
    <col min="5" max="5" width="8.33203125" style="7" customWidth="1"/>
    <col min="6" max="6" width="8.88671875" style="7"/>
    <col min="7" max="9" width="10.88671875" style="7" customWidth="1"/>
    <col min="10" max="10" width="19.5546875" style="7" customWidth="1"/>
    <col min="11" max="11" width="10.88671875" style="7" customWidth="1"/>
    <col min="12" max="16384" width="8.88671875" style="7"/>
  </cols>
  <sheetData>
    <row r="1" spans="1:11" ht="15.6" x14ac:dyDescent="0.3">
      <c r="B1" s="21" t="s">
        <v>128</v>
      </c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SUM(C5:C8)</f>
        <v>67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129</v>
      </c>
      <c r="C5" s="11">
        <v>22</v>
      </c>
      <c r="G5" s="32" t="s">
        <v>209</v>
      </c>
      <c r="H5" s="9">
        <v>88</v>
      </c>
      <c r="I5" s="28"/>
      <c r="J5" s="32" t="s">
        <v>213</v>
      </c>
      <c r="K5" s="9">
        <v>129</v>
      </c>
    </row>
    <row r="6" spans="1:11" x14ac:dyDescent="0.25">
      <c r="B6" s="10" t="s">
        <v>95</v>
      </c>
      <c r="C6" s="11">
        <v>42</v>
      </c>
      <c r="G6" s="32" t="s">
        <v>210</v>
      </c>
      <c r="H6" s="9">
        <v>76</v>
      </c>
      <c r="J6" s="32" t="s">
        <v>214</v>
      </c>
      <c r="K6" s="9">
        <v>34</v>
      </c>
    </row>
    <row r="7" spans="1:11" x14ac:dyDescent="0.25">
      <c r="B7" s="10" t="s">
        <v>130</v>
      </c>
      <c r="C7" s="11">
        <v>2</v>
      </c>
      <c r="G7" s="7" t="s">
        <v>180</v>
      </c>
      <c r="H7" s="9">
        <v>0</v>
      </c>
      <c r="J7" s="7" t="s">
        <v>180</v>
      </c>
      <c r="K7" s="9">
        <v>1</v>
      </c>
    </row>
    <row r="8" spans="1:11" ht="15.6" x14ac:dyDescent="0.3">
      <c r="B8" s="10" t="s">
        <v>117</v>
      </c>
      <c r="C8" s="11">
        <v>1</v>
      </c>
      <c r="G8" s="30" t="s">
        <v>166</v>
      </c>
      <c r="H8" s="30">
        <f>SUM(H5:H7)</f>
        <v>164</v>
      </c>
      <c r="J8" s="30" t="s">
        <v>166</v>
      </c>
      <c r="K8" s="30">
        <f>SUM(K5:K7)</f>
        <v>164</v>
      </c>
    </row>
    <row r="9" spans="1:11" x14ac:dyDescent="0.25">
      <c r="B9" s="10"/>
      <c r="C9" s="11"/>
    </row>
    <row r="10" spans="1:11" ht="15.6" x14ac:dyDescent="0.25">
      <c r="A10" s="34" t="s">
        <v>11</v>
      </c>
      <c r="B10" s="34"/>
      <c r="C10" s="16">
        <f>SUM(C11:C14)</f>
        <v>16</v>
      </c>
    </row>
    <row r="11" spans="1:11" x14ac:dyDescent="0.25">
      <c r="B11" s="10" t="s">
        <v>57</v>
      </c>
      <c r="C11" s="11">
        <v>9</v>
      </c>
    </row>
    <row r="12" spans="1:11" x14ac:dyDescent="0.25">
      <c r="B12" s="10" t="s">
        <v>13</v>
      </c>
      <c r="C12" s="11">
        <v>1</v>
      </c>
    </row>
    <row r="13" spans="1:11" x14ac:dyDescent="0.25">
      <c r="B13" s="10" t="s">
        <v>122</v>
      </c>
      <c r="C13" s="11">
        <v>3</v>
      </c>
    </row>
    <row r="14" spans="1:11" x14ac:dyDescent="0.25">
      <c r="B14" s="10" t="s">
        <v>124</v>
      </c>
      <c r="C14" s="11">
        <v>3</v>
      </c>
    </row>
    <row r="15" spans="1:11" x14ac:dyDescent="0.25">
      <c r="B15" s="10"/>
      <c r="C15" s="11"/>
    </row>
    <row r="16" spans="1:11" ht="15.6" x14ac:dyDescent="0.25">
      <c r="A16" s="34" t="s">
        <v>2</v>
      </c>
      <c r="B16" s="34"/>
      <c r="C16" s="16">
        <f>SUM(C17:C20)</f>
        <v>14</v>
      </c>
    </row>
    <row r="17" spans="1:3" x14ac:dyDescent="0.25">
      <c r="B17" s="10" t="s">
        <v>131</v>
      </c>
      <c r="C17" s="11">
        <v>2</v>
      </c>
    </row>
    <row r="18" spans="1:3" x14ac:dyDescent="0.25">
      <c r="B18" s="10" t="s">
        <v>132</v>
      </c>
      <c r="C18" s="11">
        <v>3</v>
      </c>
    </row>
    <row r="19" spans="1:3" x14ac:dyDescent="0.25">
      <c r="B19" s="10" t="s">
        <v>133</v>
      </c>
      <c r="C19" s="11">
        <v>1</v>
      </c>
    </row>
    <row r="20" spans="1:3" x14ac:dyDescent="0.25">
      <c r="B20" s="10" t="s">
        <v>134</v>
      </c>
      <c r="C20" s="11">
        <v>8</v>
      </c>
    </row>
    <row r="21" spans="1:3" x14ac:dyDescent="0.25">
      <c r="B21" s="10"/>
      <c r="C21" s="11"/>
    </row>
    <row r="22" spans="1:3" ht="15.6" x14ac:dyDescent="0.25">
      <c r="A22" s="34" t="s">
        <v>3</v>
      </c>
      <c r="B22" s="34"/>
      <c r="C22" s="16">
        <f>SUM(C23:C24)</f>
        <v>10</v>
      </c>
    </row>
    <row r="23" spans="1:3" x14ac:dyDescent="0.25">
      <c r="B23" s="10" t="s">
        <v>135</v>
      </c>
      <c r="C23" s="11">
        <v>8</v>
      </c>
    </row>
    <row r="24" spans="1:3" x14ac:dyDescent="0.25">
      <c r="B24" s="10" t="s">
        <v>136</v>
      </c>
      <c r="C24" s="11">
        <v>2</v>
      </c>
    </row>
    <row r="25" spans="1:3" x14ac:dyDescent="0.25">
      <c r="B25" s="10"/>
      <c r="C25" s="11"/>
    </row>
    <row r="26" spans="1:3" ht="15.6" x14ac:dyDescent="0.25">
      <c r="A26" s="34" t="s">
        <v>4</v>
      </c>
      <c r="B26" s="34"/>
      <c r="C26" s="16">
        <f>SUM(C27:C31)</f>
        <v>9</v>
      </c>
    </row>
    <row r="27" spans="1:3" x14ac:dyDescent="0.25">
      <c r="B27" s="10" t="s">
        <v>137</v>
      </c>
      <c r="C27" s="11">
        <v>2</v>
      </c>
    </row>
    <row r="28" spans="1:3" x14ac:dyDescent="0.25">
      <c r="B28" s="10" t="s">
        <v>138</v>
      </c>
      <c r="C28" s="11">
        <v>1</v>
      </c>
    </row>
    <row r="29" spans="1:3" x14ac:dyDescent="0.25">
      <c r="B29" s="10" t="s">
        <v>139</v>
      </c>
      <c r="C29" s="11">
        <v>1</v>
      </c>
    </row>
    <row r="30" spans="1:3" x14ac:dyDescent="0.25">
      <c r="B30" s="10" t="s">
        <v>140</v>
      </c>
      <c r="C30" s="11">
        <v>1</v>
      </c>
    </row>
    <row r="31" spans="1:3" x14ac:dyDescent="0.25">
      <c r="B31" s="10" t="s">
        <v>141</v>
      </c>
      <c r="C31" s="11">
        <v>4</v>
      </c>
    </row>
    <row r="32" spans="1:3" x14ac:dyDescent="0.25">
      <c r="B32" s="10"/>
      <c r="C32" s="11"/>
    </row>
    <row r="33" spans="1:3" ht="15.6" x14ac:dyDescent="0.25">
      <c r="A33" s="34" t="s">
        <v>67</v>
      </c>
      <c r="B33" s="34"/>
      <c r="C33" s="16">
        <f>SUM(C34:C35)</f>
        <v>48</v>
      </c>
    </row>
    <row r="34" spans="1:3" x14ac:dyDescent="0.25">
      <c r="B34" s="10" t="s">
        <v>142</v>
      </c>
      <c r="C34" s="11">
        <v>46</v>
      </c>
    </row>
    <row r="35" spans="1:3" x14ac:dyDescent="0.25">
      <c r="B35" s="10" t="s">
        <v>68</v>
      </c>
      <c r="C35" s="11">
        <v>2</v>
      </c>
    </row>
    <row r="36" spans="1:3" x14ac:dyDescent="0.25">
      <c r="B36" s="10"/>
      <c r="C36" s="11"/>
    </row>
    <row r="37" spans="1:3" ht="15.6" x14ac:dyDescent="0.25">
      <c r="A37" s="34" t="s">
        <v>46</v>
      </c>
      <c r="B37" s="34"/>
      <c r="C37" s="19">
        <f>SUM(C33,C26,C22,C16,C10,C4)</f>
        <v>164</v>
      </c>
    </row>
  </sheetData>
  <mergeCells count="8">
    <mergeCell ref="A37:B37"/>
    <mergeCell ref="G1:K1"/>
    <mergeCell ref="A4:B4"/>
    <mergeCell ref="A10:B10"/>
    <mergeCell ref="A16:B16"/>
    <mergeCell ref="A22:B22"/>
    <mergeCell ref="A26:B26"/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1"/>
  <sheetViews>
    <sheetView zoomScale="85" zoomScaleNormal="85" workbookViewId="0">
      <selection activeCell="G1" sqref="G1:K8"/>
    </sheetView>
  </sheetViews>
  <sheetFormatPr defaultRowHeight="15" x14ac:dyDescent="0.25"/>
  <cols>
    <col min="1" max="1" width="8.88671875" style="7"/>
    <col min="2" max="2" width="31.44140625" style="7" bestFit="1" customWidth="1"/>
    <col min="3" max="3" width="8.88671875" style="9"/>
    <col min="4" max="4" width="8.88671875" style="7"/>
    <col min="5" max="5" width="10.44140625" style="7" customWidth="1"/>
    <col min="6" max="6" width="8.88671875" style="7"/>
    <col min="7" max="9" width="10.21875" style="7" customWidth="1"/>
    <col min="10" max="10" width="17.6640625" style="7" customWidth="1"/>
    <col min="11" max="11" width="10.21875" style="7" customWidth="1"/>
    <col min="12" max="16384" width="8.88671875" style="7"/>
  </cols>
  <sheetData>
    <row r="1" spans="1:11" ht="15.6" x14ac:dyDescent="0.3">
      <c r="B1" s="21" t="s">
        <v>145</v>
      </c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SUM(C5:C11)</f>
        <v>277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146</v>
      </c>
      <c r="C5" s="11">
        <v>232</v>
      </c>
      <c r="G5" s="32" t="s">
        <v>209</v>
      </c>
      <c r="H5" s="9">
        <v>167</v>
      </c>
      <c r="I5" s="28"/>
      <c r="J5" s="32" t="s">
        <v>213</v>
      </c>
      <c r="K5" s="9">
        <v>321</v>
      </c>
    </row>
    <row r="6" spans="1:11" x14ac:dyDescent="0.25">
      <c r="B6" s="10" t="s">
        <v>147</v>
      </c>
      <c r="C6" s="11">
        <v>28</v>
      </c>
      <c r="G6" s="32" t="s">
        <v>210</v>
      </c>
      <c r="H6" s="9">
        <v>182</v>
      </c>
      <c r="J6" s="32" t="s">
        <v>214</v>
      </c>
      <c r="K6" s="9">
        <v>23</v>
      </c>
    </row>
    <row r="7" spans="1:11" x14ac:dyDescent="0.25">
      <c r="B7" s="10" t="s">
        <v>96</v>
      </c>
      <c r="C7" s="11">
        <v>3</v>
      </c>
      <c r="G7" s="7" t="s">
        <v>180</v>
      </c>
      <c r="H7" s="9">
        <v>3</v>
      </c>
      <c r="J7" s="7" t="s">
        <v>180</v>
      </c>
      <c r="K7" s="9">
        <v>8</v>
      </c>
    </row>
    <row r="8" spans="1:11" ht="15.6" x14ac:dyDescent="0.3">
      <c r="B8" s="10" t="s">
        <v>148</v>
      </c>
      <c r="C8" s="11">
        <v>6</v>
      </c>
      <c r="G8" s="30" t="s">
        <v>166</v>
      </c>
      <c r="H8" s="30">
        <f>SUM(H5:H7)</f>
        <v>352</v>
      </c>
      <c r="J8" s="30" t="s">
        <v>166</v>
      </c>
      <c r="K8" s="30">
        <f>SUM(K5:K7)</f>
        <v>352</v>
      </c>
    </row>
    <row r="9" spans="1:11" x14ac:dyDescent="0.25">
      <c r="B9" s="10" t="s">
        <v>149</v>
      </c>
      <c r="C9" s="11">
        <v>3</v>
      </c>
    </row>
    <row r="10" spans="1:11" x14ac:dyDescent="0.25">
      <c r="B10" s="10" t="s">
        <v>150</v>
      </c>
      <c r="C10" s="11">
        <v>1</v>
      </c>
    </row>
    <row r="11" spans="1:11" ht="30" x14ac:dyDescent="0.25">
      <c r="B11" s="10" t="s">
        <v>151</v>
      </c>
      <c r="C11" s="11">
        <v>4</v>
      </c>
    </row>
    <row r="12" spans="1:11" x14ac:dyDescent="0.25">
      <c r="B12" s="13"/>
      <c r="C12" s="12"/>
    </row>
    <row r="13" spans="1:11" ht="15.6" x14ac:dyDescent="0.25">
      <c r="A13" s="34" t="s">
        <v>11</v>
      </c>
      <c r="B13" s="34"/>
      <c r="C13" s="16">
        <f>SUM(C14:C21)</f>
        <v>20</v>
      </c>
    </row>
    <row r="14" spans="1:11" x14ac:dyDescent="0.25">
      <c r="B14" s="10" t="s">
        <v>152</v>
      </c>
      <c r="C14" s="11">
        <v>2</v>
      </c>
    </row>
    <row r="15" spans="1:11" x14ac:dyDescent="0.25">
      <c r="B15" s="10" t="s">
        <v>153</v>
      </c>
      <c r="C15" s="11">
        <v>1</v>
      </c>
    </row>
    <row r="16" spans="1:11" x14ac:dyDescent="0.25">
      <c r="B16" s="10" t="s">
        <v>154</v>
      </c>
      <c r="C16" s="11">
        <v>6</v>
      </c>
    </row>
    <row r="17" spans="1:3" x14ac:dyDescent="0.25">
      <c r="B17" s="10" t="s">
        <v>155</v>
      </c>
      <c r="C17" s="11">
        <v>2</v>
      </c>
    </row>
    <row r="18" spans="1:3" x14ac:dyDescent="0.25">
      <c r="B18" s="10" t="s">
        <v>156</v>
      </c>
      <c r="C18" s="11">
        <v>4</v>
      </c>
    </row>
    <row r="19" spans="1:3" x14ac:dyDescent="0.25">
      <c r="B19" s="10" t="s">
        <v>157</v>
      </c>
      <c r="C19" s="11">
        <v>3</v>
      </c>
    </row>
    <row r="20" spans="1:3" x14ac:dyDescent="0.25">
      <c r="B20" s="10" t="s">
        <v>158</v>
      </c>
      <c r="C20" s="11">
        <v>1</v>
      </c>
    </row>
    <row r="21" spans="1:3" x14ac:dyDescent="0.25">
      <c r="B21" s="10" t="s">
        <v>159</v>
      </c>
      <c r="C21" s="11">
        <v>1</v>
      </c>
    </row>
    <row r="22" spans="1:3" ht="15.6" x14ac:dyDescent="0.3">
      <c r="A22" s="24"/>
      <c r="B22" s="25"/>
      <c r="C22" s="23"/>
    </row>
    <row r="23" spans="1:3" ht="15.6" x14ac:dyDescent="0.25">
      <c r="A23" s="34" t="s">
        <v>2</v>
      </c>
      <c r="B23" s="34"/>
      <c r="C23" s="16">
        <f>SUM(C24:C27)</f>
        <v>7</v>
      </c>
    </row>
    <row r="24" spans="1:3" x14ac:dyDescent="0.25">
      <c r="B24" s="10" t="s">
        <v>160</v>
      </c>
      <c r="C24" s="11">
        <v>1</v>
      </c>
    </row>
    <row r="25" spans="1:3" x14ac:dyDescent="0.25">
      <c r="B25" s="10" t="s">
        <v>161</v>
      </c>
      <c r="C25" s="11">
        <v>2</v>
      </c>
    </row>
    <row r="26" spans="1:3" x14ac:dyDescent="0.25">
      <c r="B26" s="10" t="s">
        <v>162</v>
      </c>
      <c r="C26" s="11">
        <v>2</v>
      </c>
    </row>
    <row r="27" spans="1:3" x14ac:dyDescent="0.25">
      <c r="B27" s="13" t="s">
        <v>45</v>
      </c>
      <c r="C27" s="11">
        <v>2</v>
      </c>
    </row>
    <row r="28" spans="1:3" x14ac:dyDescent="0.25">
      <c r="B28" s="13"/>
      <c r="C28" s="11"/>
    </row>
    <row r="29" spans="1:3" ht="15.6" x14ac:dyDescent="0.25">
      <c r="A29" s="34" t="s">
        <v>67</v>
      </c>
      <c r="B29" s="34"/>
      <c r="C29" s="16">
        <f>SUM(C30:C31)</f>
        <v>21</v>
      </c>
    </row>
    <row r="30" spans="1:3" x14ac:dyDescent="0.25">
      <c r="B30" s="10" t="s">
        <v>68</v>
      </c>
      <c r="C30" s="11">
        <v>3</v>
      </c>
    </row>
    <row r="31" spans="1:3" x14ac:dyDescent="0.25">
      <c r="B31" s="10" t="s">
        <v>142</v>
      </c>
      <c r="C31" s="11">
        <v>18</v>
      </c>
    </row>
    <row r="32" spans="1:3" x14ac:dyDescent="0.25">
      <c r="B32" s="13"/>
      <c r="C32" s="12"/>
    </row>
    <row r="33" spans="1:3" ht="15.6" x14ac:dyDescent="0.25">
      <c r="A33" s="34" t="s">
        <v>72</v>
      </c>
      <c r="B33" s="34"/>
      <c r="C33" s="16">
        <f>SUM(C34:C36)</f>
        <v>5</v>
      </c>
    </row>
    <row r="34" spans="1:3" x14ac:dyDescent="0.25">
      <c r="B34" s="10" t="s">
        <v>163</v>
      </c>
      <c r="C34" s="11">
        <v>2</v>
      </c>
    </row>
    <row r="35" spans="1:3" x14ac:dyDescent="0.25">
      <c r="B35" s="10" t="s">
        <v>164</v>
      </c>
      <c r="C35" s="11">
        <v>2</v>
      </c>
    </row>
    <row r="36" spans="1:3" x14ac:dyDescent="0.25">
      <c r="B36" s="10" t="s">
        <v>165</v>
      </c>
      <c r="C36" s="11">
        <v>1</v>
      </c>
    </row>
    <row r="37" spans="1:3" x14ac:dyDescent="0.25">
      <c r="B37" s="13"/>
      <c r="C37" s="12"/>
    </row>
    <row r="38" spans="1:3" ht="15.6" x14ac:dyDescent="0.25">
      <c r="A38" s="34" t="s">
        <v>45</v>
      </c>
      <c r="B38" s="34"/>
      <c r="C38" s="16">
        <f>SUM(C39)</f>
        <v>22</v>
      </c>
    </row>
    <row r="39" spans="1:3" x14ac:dyDescent="0.25">
      <c r="B39" s="10" t="s">
        <v>1</v>
      </c>
      <c r="C39" s="11">
        <v>22</v>
      </c>
    </row>
    <row r="40" spans="1:3" ht="15.6" x14ac:dyDescent="0.3">
      <c r="A40" s="24"/>
      <c r="B40" s="26"/>
      <c r="C40" s="18"/>
    </row>
    <row r="41" spans="1:3" ht="15.6" x14ac:dyDescent="0.25">
      <c r="A41" s="34" t="s">
        <v>46</v>
      </c>
      <c r="B41" s="34"/>
      <c r="C41" s="19">
        <f>SUM(C38,C33,C29,C23,C13,C4)</f>
        <v>352</v>
      </c>
    </row>
  </sheetData>
  <mergeCells count="8">
    <mergeCell ref="A41:B41"/>
    <mergeCell ref="G1:K1"/>
    <mergeCell ref="A4:B4"/>
    <mergeCell ref="A13:B13"/>
    <mergeCell ref="A23:B23"/>
    <mergeCell ref="A29:B29"/>
    <mergeCell ref="A33:B33"/>
    <mergeCell ref="A38:B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3"/>
  <sheetViews>
    <sheetView topLeftCell="D1" workbookViewId="0">
      <selection activeCell="G1" sqref="G1:K8"/>
    </sheetView>
  </sheetViews>
  <sheetFormatPr defaultRowHeight="15" x14ac:dyDescent="0.25"/>
  <cols>
    <col min="1" max="1" width="8.88671875" style="7"/>
    <col min="2" max="2" width="30.77734375" style="7" bestFit="1" customWidth="1"/>
    <col min="3" max="3" width="8.88671875" style="9"/>
    <col min="4" max="4" width="8.88671875" style="7"/>
    <col min="5" max="5" width="8.44140625" style="7" customWidth="1"/>
    <col min="6" max="6" width="8.88671875" style="7"/>
    <col min="7" max="9" width="11.77734375" style="7" customWidth="1"/>
    <col min="10" max="10" width="18.21875" style="7" customWidth="1"/>
    <col min="11" max="11" width="11.77734375" style="7" customWidth="1"/>
    <col min="12" max="16384" width="8.88671875" style="7"/>
  </cols>
  <sheetData>
    <row r="1" spans="1:11" ht="15.6" x14ac:dyDescent="0.3">
      <c r="A1" s="36" t="s">
        <v>167</v>
      </c>
      <c r="B1" s="36"/>
      <c r="C1" s="36"/>
      <c r="G1" s="33" t="s">
        <v>208</v>
      </c>
      <c r="H1" s="33"/>
      <c r="I1" s="33"/>
      <c r="J1" s="33"/>
      <c r="K1" s="33"/>
    </row>
    <row r="3" spans="1:11" x14ac:dyDescent="0.25">
      <c r="B3" s="8"/>
    </row>
    <row r="4" spans="1:11" ht="15.6" x14ac:dyDescent="0.3">
      <c r="A4" s="34" t="s">
        <v>0</v>
      </c>
      <c r="B4" s="34"/>
      <c r="C4" s="16">
        <f>SUM(C5:C7)</f>
        <v>8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0" t="s">
        <v>52</v>
      </c>
      <c r="C5" s="11">
        <v>4</v>
      </c>
      <c r="G5" s="32" t="s">
        <v>209</v>
      </c>
      <c r="H5" s="9">
        <v>49</v>
      </c>
      <c r="I5" s="28"/>
      <c r="J5" s="32" t="s">
        <v>213</v>
      </c>
      <c r="K5" s="9">
        <v>51</v>
      </c>
    </row>
    <row r="6" spans="1:11" x14ac:dyDescent="0.25">
      <c r="B6" s="10" t="s">
        <v>168</v>
      </c>
      <c r="C6" s="11">
        <v>3</v>
      </c>
      <c r="G6" s="32" t="s">
        <v>210</v>
      </c>
      <c r="H6" s="9">
        <v>34</v>
      </c>
      <c r="J6" s="32" t="s">
        <v>214</v>
      </c>
      <c r="K6" s="9">
        <v>31</v>
      </c>
    </row>
    <row r="7" spans="1:11" x14ac:dyDescent="0.25">
      <c r="B7" s="10" t="s">
        <v>169</v>
      </c>
      <c r="C7" s="11">
        <v>1</v>
      </c>
      <c r="G7" s="7" t="s">
        <v>180</v>
      </c>
      <c r="H7" s="9">
        <v>1</v>
      </c>
      <c r="J7" s="7" t="s">
        <v>180</v>
      </c>
      <c r="K7" s="9">
        <v>2</v>
      </c>
    </row>
    <row r="8" spans="1:11" ht="15.6" x14ac:dyDescent="0.3">
      <c r="B8" s="10"/>
      <c r="C8" s="11"/>
      <c r="G8" s="30" t="s">
        <v>166</v>
      </c>
      <c r="H8" s="30">
        <f>SUM(H5:H7)</f>
        <v>84</v>
      </c>
      <c r="J8" s="30" t="s">
        <v>166</v>
      </c>
      <c r="K8" s="30">
        <f>SUM(K5:K7)</f>
        <v>84</v>
      </c>
    </row>
    <row r="9" spans="1:11" ht="15.6" x14ac:dyDescent="0.25">
      <c r="A9" s="34" t="s">
        <v>11</v>
      </c>
      <c r="B9" s="34"/>
      <c r="C9" s="16">
        <f>SUM(C10:C17)</f>
        <v>13</v>
      </c>
    </row>
    <row r="10" spans="1:11" x14ac:dyDescent="0.25">
      <c r="B10" s="10" t="s">
        <v>170</v>
      </c>
      <c r="C10" s="11">
        <v>6</v>
      </c>
    </row>
    <row r="11" spans="1:11" x14ac:dyDescent="0.25">
      <c r="B11" s="10" t="s">
        <v>171</v>
      </c>
      <c r="C11" s="11">
        <v>1</v>
      </c>
    </row>
    <row r="12" spans="1:11" x14ac:dyDescent="0.25">
      <c r="B12" s="10" t="s">
        <v>172</v>
      </c>
      <c r="C12" s="11">
        <v>1</v>
      </c>
    </row>
    <row r="13" spans="1:11" x14ac:dyDescent="0.25">
      <c r="B13" s="10" t="s">
        <v>173</v>
      </c>
      <c r="C13" s="11">
        <v>1</v>
      </c>
    </row>
    <row r="14" spans="1:11" x14ac:dyDescent="0.25">
      <c r="B14" s="10" t="s">
        <v>174</v>
      </c>
      <c r="C14" s="11">
        <v>1</v>
      </c>
    </row>
    <row r="15" spans="1:11" x14ac:dyDescent="0.25">
      <c r="B15" s="10" t="s">
        <v>175</v>
      </c>
      <c r="C15" s="11">
        <v>1</v>
      </c>
    </row>
    <row r="16" spans="1:11" x14ac:dyDescent="0.25">
      <c r="B16" s="10" t="s">
        <v>176</v>
      </c>
      <c r="C16" s="11">
        <v>1</v>
      </c>
    </row>
    <row r="17" spans="1:3" x14ac:dyDescent="0.25">
      <c r="B17" s="10" t="s">
        <v>177</v>
      </c>
      <c r="C17" s="11">
        <v>1</v>
      </c>
    </row>
    <row r="18" spans="1:3" x14ac:dyDescent="0.25">
      <c r="B18" s="13"/>
      <c r="C18" s="12"/>
    </row>
    <row r="19" spans="1:3" ht="15.6" x14ac:dyDescent="0.25">
      <c r="A19" s="34" t="s">
        <v>2</v>
      </c>
      <c r="B19" s="34"/>
      <c r="C19" s="16">
        <f>SUM(C20:C28)</f>
        <v>24</v>
      </c>
    </row>
    <row r="20" spans="1:3" x14ac:dyDescent="0.25">
      <c r="B20" s="10" t="s">
        <v>178</v>
      </c>
      <c r="C20" s="11">
        <v>7</v>
      </c>
    </row>
    <row r="21" spans="1:3" x14ac:dyDescent="0.25">
      <c r="B21" s="10" t="s">
        <v>179</v>
      </c>
      <c r="C21" s="11">
        <v>1</v>
      </c>
    </row>
    <row r="22" spans="1:3" x14ac:dyDescent="0.25">
      <c r="B22" s="10" t="s">
        <v>180</v>
      </c>
      <c r="C22" s="11">
        <v>1</v>
      </c>
    </row>
    <row r="23" spans="1:3" x14ac:dyDescent="0.25">
      <c r="B23" s="10" t="s">
        <v>181</v>
      </c>
      <c r="C23" s="11">
        <v>2</v>
      </c>
    </row>
    <row r="24" spans="1:3" x14ac:dyDescent="0.25">
      <c r="B24" s="10" t="s">
        <v>182</v>
      </c>
      <c r="C24" s="11">
        <v>7</v>
      </c>
    </row>
    <row r="25" spans="1:3" x14ac:dyDescent="0.25">
      <c r="B25" s="10" t="s">
        <v>183</v>
      </c>
      <c r="C25" s="11">
        <v>1</v>
      </c>
    </row>
    <row r="26" spans="1:3" x14ac:dyDescent="0.25">
      <c r="B26" s="10" t="s">
        <v>9</v>
      </c>
      <c r="C26" s="11">
        <v>1</v>
      </c>
    </row>
    <row r="27" spans="1:3" x14ac:dyDescent="0.25">
      <c r="B27" s="10" t="s">
        <v>184</v>
      </c>
      <c r="C27" s="11">
        <v>2</v>
      </c>
    </row>
    <row r="28" spans="1:3" x14ac:dyDescent="0.25">
      <c r="B28" s="10" t="s">
        <v>185</v>
      </c>
      <c r="C28" s="11">
        <v>2</v>
      </c>
    </row>
    <row r="29" spans="1:3" x14ac:dyDescent="0.25">
      <c r="B29" s="13"/>
      <c r="C29" s="12"/>
    </row>
    <row r="30" spans="1:3" ht="15.6" x14ac:dyDescent="0.25">
      <c r="A30" s="34" t="s">
        <v>67</v>
      </c>
      <c r="B30" s="34"/>
      <c r="C30" s="16">
        <f>SUM(C31)</f>
        <v>39</v>
      </c>
    </row>
    <row r="31" spans="1:3" ht="30" x14ac:dyDescent="0.25">
      <c r="B31" s="10" t="s">
        <v>186</v>
      </c>
      <c r="C31" s="11">
        <v>39</v>
      </c>
    </row>
    <row r="32" spans="1:3" x14ac:dyDescent="0.25">
      <c r="B32" s="13"/>
      <c r="C32" s="12"/>
    </row>
    <row r="33" spans="1:3" ht="15.6" x14ac:dyDescent="0.25">
      <c r="A33" s="34" t="s">
        <v>46</v>
      </c>
      <c r="B33" s="34"/>
      <c r="C33" s="19">
        <f>SUM(C30,C19,C9,C4)</f>
        <v>84</v>
      </c>
    </row>
  </sheetData>
  <mergeCells count="7">
    <mergeCell ref="A30:B30"/>
    <mergeCell ref="A33:B33"/>
    <mergeCell ref="G1:K1"/>
    <mergeCell ref="A1:C1"/>
    <mergeCell ref="A4:B4"/>
    <mergeCell ref="A9:B9"/>
    <mergeCell ref="A19:B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zoomScale="85" zoomScaleNormal="85" workbookViewId="0">
      <selection activeCell="E27" sqref="A1:XFD1048576"/>
    </sheetView>
  </sheetViews>
  <sheetFormatPr defaultRowHeight="13.8" x14ac:dyDescent="0.25"/>
  <cols>
    <col min="1" max="1" width="8.88671875" style="5"/>
    <col min="2" max="2" width="33.6640625" style="5" bestFit="1" customWidth="1"/>
    <col min="3" max="3" width="8.88671875" style="6"/>
    <col min="4" max="4" width="8.88671875" style="5"/>
    <col min="5" max="5" width="9.44140625" style="5" customWidth="1"/>
    <col min="6" max="6" width="8.88671875" style="5"/>
    <col min="7" max="9" width="12.6640625" style="5" customWidth="1"/>
    <col min="10" max="10" width="17.6640625" style="5" customWidth="1"/>
    <col min="11" max="11" width="12.6640625" style="5" customWidth="1"/>
    <col min="12" max="16384" width="8.88671875" style="5"/>
  </cols>
  <sheetData>
    <row r="1" spans="1:11" ht="15.6" x14ac:dyDescent="0.3">
      <c r="B1" s="20" t="s">
        <v>187</v>
      </c>
      <c r="G1" s="33" t="s">
        <v>208</v>
      </c>
      <c r="H1" s="33"/>
      <c r="I1" s="33"/>
      <c r="J1" s="33"/>
      <c r="K1" s="33"/>
    </row>
    <row r="2" spans="1:11" ht="15" x14ac:dyDescent="0.25">
      <c r="G2" s="7"/>
      <c r="H2" s="7"/>
      <c r="I2" s="7"/>
      <c r="J2" s="7"/>
      <c r="K2" s="7"/>
    </row>
    <row r="3" spans="1:11" ht="15" x14ac:dyDescent="0.25">
      <c r="B3" s="17"/>
      <c r="G3" s="7"/>
      <c r="H3" s="7"/>
      <c r="I3" s="7"/>
      <c r="J3" s="7"/>
      <c r="K3" s="7"/>
    </row>
    <row r="4" spans="1:11" ht="15.6" x14ac:dyDescent="0.3">
      <c r="A4" s="37" t="s">
        <v>0</v>
      </c>
      <c r="B4" s="37"/>
      <c r="C4" s="27">
        <f>SUM(C5:C10)</f>
        <v>15</v>
      </c>
      <c r="G4" s="31" t="s">
        <v>211</v>
      </c>
      <c r="H4" s="28" t="s">
        <v>166</v>
      </c>
      <c r="I4" s="30"/>
      <c r="J4" s="31" t="s">
        <v>212</v>
      </c>
      <c r="K4" s="28" t="s">
        <v>166</v>
      </c>
    </row>
    <row r="5" spans="1:11" ht="15.6" x14ac:dyDescent="0.3">
      <c r="B5" s="1" t="s">
        <v>52</v>
      </c>
      <c r="C5" s="2">
        <v>2</v>
      </c>
      <c r="G5" s="32" t="s">
        <v>209</v>
      </c>
      <c r="H5" s="9">
        <v>52</v>
      </c>
      <c r="I5" s="28"/>
      <c r="J5" s="32" t="s">
        <v>213</v>
      </c>
      <c r="K5" s="9">
        <v>61</v>
      </c>
    </row>
    <row r="6" spans="1:11" ht="15" x14ac:dyDescent="0.25">
      <c r="B6" s="1" t="s">
        <v>188</v>
      </c>
      <c r="C6" s="2">
        <v>1</v>
      </c>
      <c r="G6" s="32" t="s">
        <v>210</v>
      </c>
      <c r="H6" s="9">
        <v>40</v>
      </c>
      <c r="I6" s="7"/>
      <c r="J6" s="32" t="s">
        <v>214</v>
      </c>
      <c r="K6" s="9">
        <v>18</v>
      </c>
    </row>
    <row r="7" spans="1:11" ht="15" x14ac:dyDescent="0.25">
      <c r="B7" s="1" t="s">
        <v>10</v>
      </c>
      <c r="C7" s="2">
        <v>6</v>
      </c>
      <c r="G7" s="7" t="s">
        <v>180</v>
      </c>
      <c r="H7" s="9">
        <v>0</v>
      </c>
      <c r="I7" s="7"/>
      <c r="J7" s="7" t="s">
        <v>180</v>
      </c>
      <c r="K7" s="9">
        <v>13</v>
      </c>
    </row>
    <row r="8" spans="1:11" ht="15.6" x14ac:dyDescent="0.3">
      <c r="B8" s="1" t="s">
        <v>189</v>
      </c>
      <c r="C8" s="2">
        <v>1</v>
      </c>
      <c r="G8" s="30" t="s">
        <v>166</v>
      </c>
      <c r="H8" s="30">
        <f>SUM(H5:H7)</f>
        <v>92</v>
      </c>
      <c r="I8" s="7"/>
      <c r="J8" s="30" t="s">
        <v>166</v>
      </c>
      <c r="K8" s="30">
        <f>SUM(K5:K7)</f>
        <v>92</v>
      </c>
    </row>
    <row r="9" spans="1:11" x14ac:dyDescent="0.25">
      <c r="B9" s="1" t="s">
        <v>190</v>
      </c>
      <c r="C9" s="2">
        <v>1</v>
      </c>
    </row>
    <row r="10" spans="1:11" ht="27.6" x14ac:dyDescent="0.25">
      <c r="B10" s="1" t="s">
        <v>191</v>
      </c>
      <c r="C10" s="2">
        <v>4</v>
      </c>
    </row>
    <row r="11" spans="1:11" x14ac:dyDescent="0.25">
      <c r="B11" s="1"/>
      <c r="C11" s="2"/>
    </row>
    <row r="12" spans="1:11" x14ac:dyDescent="0.25">
      <c r="A12" s="37" t="s">
        <v>11</v>
      </c>
      <c r="B12" s="37"/>
      <c r="C12" s="27">
        <f>SUM(C13:C20)</f>
        <v>11</v>
      </c>
    </row>
    <row r="13" spans="1:11" x14ac:dyDescent="0.25">
      <c r="B13" s="1" t="s">
        <v>170</v>
      </c>
      <c r="C13" s="2">
        <v>1</v>
      </c>
    </row>
    <row r="14" spans="1:11" x14ac:dyDescent="0.25">
      <c r="B14" s="1" t="s">
        <v>192</v>
      </c>
      <c r="C14" s="2">
        <v>1</v>
      </c>
    </row>
    <row r="15" spans="1:11" x14ac:dyDescent="0.25">
      <c r="B15" s="1" t="s">
        <v>172</v>
      </c>
      <c r="C15" s="2">
        <v>1</v>
      </c>
    </row>
    <row r="16" spans="1:11" x14ac:dyDescent="0.25">
      <c r="B16" s="1" t="s">
        <v>173</v>
      </c>
      <c r="C16" s="2">
        <v>2</v>
      </c>
    </row>
    <row r="17" spans="1:3" x14ac:dyDescent="0.25">
      <c r="B17" s="1" t="s">
        <v>193</v>
      </c>
      <c r="C17" s="2">
        <v>2</v>
      </c>
    </row>
    <row r="18" spans="1:3" x14ac:dyDescent="0.25">
      <c r="B18" s="1" t="s">
        <v>194</v>
      </c>
      <c r="C18" s="2">
        <v>1</v>
      </c>
    </row>
    <row r="19" spans="1:3" x14ac:dyDescent="0.25">
      <c r="B19" s="1" t="s">
        <v>195</v>
      </c>
      <c r="C19" s="2">
        <v>1</v>
      </c>
    </row>
    <row r="20" spans="1:3" x14ac:dyDescent="0.25">
      <c r="B20" s="1" t="s">
        <v>196</v>
      </c>
      <c r="C20" s="2">
        <v>2</v>
      </c>
    </row>
    <row r="21" spans="1:3" x14ac:dyDescent="0.25">
      <c r="B21" s="4"/>
      <c r="C21" s="3"/>
    </row>
    <row r="22" spans="1:3" x14ac:dyDescent="0.25">
      <c r="A22" s="37" t="s">
        <v>2</v>
      </c>
      <c r="B22" s="37"/>
      <c r="C22" s="27">
        <f>SUM(C23:C27)</f>
        <v>21</v>
      </c>
    </row>
    <row r="23" spans="1:3" x14ac:dyDescent="0.25">
      <c r="B23" s="1" t="s">
        <v>106</v>
      </c>
      <c r="C23" s="2">
        <v>4</v>
      </c>
    </row>
    <row r="24" spans="1:3" x14ac:dyDescent="0.25">
      <c r="B24" s="1" t="s">
        <v>197</v>
      </c>
      <c r="C24" s="2">
        <v>4</v>
      </c>
    </row>
    <row r="25" spans="1:3" x14ac:dyDescent="0.25">
      <c r="B25" s="1" t="s">
        <v>182</v>
      </c>
      <c r="C25" s="2">
        <v>4</v>
      </c>
    </row>
    <row r="26" spans="1:3" x14ac:dyDescent="0.25">
      <c r="B26" s="1" t="s">
        <v>198</v>
      </c>
      <c r="C26" s="2">
        <v>8</v>
      </c>
    </row>
    <row r="27" spans="1:3" x14ac:dyDescent="0.25">
      <c r="B27" s="1" t="s">
        <v>199</v>
      </c>
      <c r="C27" s="2">
        <v>1</v>
      </c>
    </row>
    <row r="28" spans="1:3" x14ac:dyDescent="0.25">
      <c r="B28" s="1"/>
      <c r="C28" s="2"/>
    </row>
    <row r="29" spans="1:3" x14ac:dyDescent="0.25">
      <c r="A29" s="37" t="s">
        <v>3</v>
      </c>
      <c r="B29" s="37"/>
      <c r="C29" s="27">
        <f>SUM(C30:C34)</f>
        <v>14</v>
      </c>
    </row>
    <row r="30" spans="1:3" x14ac:dyDescent="0.25">
      <c r="B30" s="1" t="s">
        <v>200</v>
      </c>
      <c r="C30" s="2">
        <v>2</v>
      </c>
    </row>
    <row r="31" spans="1:3" x14ac:dyDescent="0.25">
      <c r="B31" s="1" t="s">
        <v>201</v>
      </c>
      <c r="C31" s="2">
        <v>5</v>
      </c>
    </row>
    <row r="32" spans="1:3" x14ac:dyDescent="0.25">
      <c r="B32" s="1" t="s">
        <v>202</v>
      </c>
      <c r="C32" s="2">
        <v>1</v>
      </c>
    </row>
    <row r="33" spans="1:3" x14ac:dyDescent="0.25">
      <c r="B33" s="1" t="s">
        <v>203</v>
      </c>
      <c r="C33" s="2">
        <v>5</v>
      </c>
    </row>
    <row r="34" spans="1:3" x14ac:dyDescent="0.25">
      <c r="B34" s="1" t="s">
        <v>204</v>
      </c>
      <c r="C34" s="2">
        <v>1</v>
      </c>
    </row>
    <row r="35" spans="1:3" x14ac:dyDescent="0.25">
      <c r="B35" s="1"/>
      <c r="C35" s="2"/>
    </row>
    <row r="36" spans="1:3" x14ac:dyDescent="0.25">
      <c r="A36" s="37" t="s">
        <v>67</v>
      </c>
      <c r="B36" s="37"/>
      <c r="C36" s="27">
        <f>SUM(C37)</f>
        <v>31</v>
      </c>
    </row>
    <row r="37" spans="1:3" x14ac:dyDescent="0.25">
      <c r="B37" s="1" t="s">
        <v>205</v>
      </c>
      <c r="C37" s="2">
        <v>31</v>
      </c>
    </row>
    <row r="38" spans="1:3" x14ac:dyDescent="0.25">
      <c r="B38" s="1"/>
      <c r="C38" s="2"/>
    </row>
    <row r="39" spans="1:3" x14ac:dyDescent="0.25">
      <c r="A39" s="37" t="s">
        <v>46</v>
      </c>
      <c r="B39" s="37"/>
      <c r="C39" s="22">
        <f>SUM(C36,C29,C22,C12,C4)</f>
        <v>92</v>
      </c>
    </row>
  </sheetData>
  <mergeCells count="7">
    <mergeCell ref="A36:B36"/>
    <mergeCell ref="A39:B39"/>
    <mergeCell ref="G1:K1"/>
    <mergeCell ref="A4:B4"/>
    <mergeCell ref="A12:B12"/>
    <mergeCell ref="A22:B22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 Museum Visitors</vt:lpstr>
      <vt:lpstr>January - List of Visitors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BCPCH Barmm</dc:creator>
  <cp:lastModifiedBy>BCPCH Barmm</cp:lastModifiedBy>
  <dcterms:created xsi:type="dcterms:W3CDTF">2023-09-22T05:37:09Z</dcterms:created>
  <dcterms:modified xsi:type="dcterms:W3CDTF">2024-01-10T08:05:04Z</dcterms:modified>
</cp:coreProperties>
</file>